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U:\MegaCalc - New header\K-MBG4\"/>
    </mc:Choice>
  </mc:AlternateContent>
  <xr:revisionPtr revIDLastSave="0" documentId="13_ncr:48009_{F7BF39E3-5F6D-499D-A193-2F9781532C29}" xr6:coauthVersionLast="44" xr6:coauthVersionMax="44" xr10:uidLastSave="{00000000-0000-0000-0000-000000000000}"/>
  <workbookProtection workbookPassword="8E71" lockStructure="1"/>
  <bookViews>
    <workbookView xWindow="-120" yWindow="-120" windowWidth="29040" windowHeight="15840" activeTab="1"/>
  </bookViews>
  <sheets>
    <sheet name="Instructions" sheetId="6" r:id="rId1"/>
    <sheet name="MegaCalc" sheetId="1" r:id="rId2"/>
  </sheets>
  <definedNames>
    <definedName name="Absorbance_A">MegaCalc!$G$10:$G$49</definedName>
    <definedName name="Absorbance_B">MegaCalc!$H$10:$H$49</definedName>
    <definedName name="Analyte_Units_g">MegaCalc!$S$9:$S$49</definedName>
    <definedName name="Analyte_Units_L">MegaCalc!$O$9:$O$49</definedName>
    <definedName name="Average_absorbance">MegaCalc!$I$10:$I$49</definedName>
    <definedName name="Contact_us">Instructions!$D$35</definedName>
    <definedName name="Dilution_fold">MegaCalc!$N$9:$N$49</definedName>
    <definedName name="Extract_volume_mL">MegaCalc!$R$9:$R$49</definedName>
    <definedName name="Incubation_time_min">MegaCalc!$M$9:$M$49</definedName>
    <definedName name="Instructions">Instructions!$A$2</definedName>
    <definedName name="_xlnm.Print_Area" localSheetId="0">Instructions!$B$2:$P$37</definedName>
    <definedName name="_xlnm.Print_Area" localSheetId="1">MegaCalc!$B$2:$S$49</definedName>
    <definedName name="_xlnm.Print_Titles" localSheetId="1">MegaCalc!$7:$8</definedName>
    <definedName name="Replicate_1">MegaCalc!#REF!</definedName>
    <definedName name="Replicate_2">MegaCalc!#REF!</definedName>
    <definedName name="Replicate_average">MegaCalc!#REF!</definedName>
    <definedName name="Sample_volume_mL">MegaCalc!$K$9:$K$49</definedName>
    <definedName name="Sample_weight_g">MegaCalc!$Q$9:$Q$49</definedName>
    <definedName name="Total_volume_assay_mL">MegaCalc!$L$9:$L$49</definedName>
    <definedName name="use_mega_calculator">MegaCalc!$A$1</definedName>
  </definedNames>
  <calcPr calcId="181029" fullCalcOnLoad="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12" i="1" l="1"/>
  <c r="O12" i="1"/>
  <c r="S12" i="1" s="1"/>
  <c r="T12" i="1" s="1"/>
  <c r="I48" i="1"/>
  <c r="O48" i="1"/>
  <c r="S48" i="1" s="1"/>
  <c r="T48" i="1" s="1"/>
  <c r="I10" i="1"/>
  <c r="J10" i="1" s="1"/>
  <c r="O10" i="1"/>
  <c r="S10" i="1" s="1"/>
  <c r="T10" i="1" s="1"/>
  <c r="I11" i="1"/>
  <c r="O11" i="1" s="1"/>
  <c r="I13" i="1"/>
  <c r="O13" i="1" s="1"/>
  <c r="I14" i="1"/>
  <c r="O14" i="1" s="1"/>
  <c r="I15" i="1"/>
  <c r="O15" i="1" s="1"/>
  <c r="I16" i="1"/>
  <c r="O16" i="1" s="1"/>
  <c r="I17" i="1"/>
  <c r="O17" i="1" s="1"/>
  <c r="I18" i="1"/>
  <c r="O18" i="1" s="1"/>
  <c r="I19" i="1"/>
  <c r="O19" i="1" s="1"/>
  <c r="I20" i="1"/>
  <c r="O20" i="1" s="1"/>
  <c r="I21" i="1"/>
  <c r="O21" i="1" s="1"/>
  <c r="I22" i="1"/>
  <c r="O22" i="1" s="1"/>
  <c r="I23" i="1"/>
  <c r="O23" i="1" s="1"/>
  <c r="I24" i="1"/>
  <c r="O24" i="1" s="1"/>
  <c r="I25" i="1"/>
  <c r="O25" i="1" s="1"/>
  <c r="I26" i="1"/>
  <c r="O26" i="1" s="1"/>
  <c r="I27" i="1"/>
  <c r="O27" i="1" s="1"/>
  <c r="I28" i="1"/>
  <c r="O28" i="1" s="1"/>
  <c r="I29" i="1"/>
  <c r="O29" i="1" s="1"/>
  <c r="I30" i="1"/>
  <c r="O30" i="1" s="1"/>
  <c r="I31" i="1"/>
  <c r="O31" i="1" s="1"/>
  <c r="I32" i="1"/>
  <c r="O32" i="1" s="1"/>
  <c r="I33" i="1"/>
  <c r="O33" i="1" s="1"/>
  <c r="I34" i="1"/>
  <c r="O34" i="1" s="1"/>
  <c r="I35" i="1"/>
  <c r="O35" i="1" s="1"/>
  <c r="I36" i="1"/>
  <c r="O36" i="1" s="1"/>
  <c r="I37" i="1"/>
  <c r="O37" i="1" s="1"/>
  <c r="I38" i="1"/>
  <c r="O38" i="1" s="1"/>
  <c r="I39" i="1"/>
  <c r="O39" i="1" s="1"/>
  <c r="I40" i="1"/>
  <c r="O40" i="1" s="1"/>
  <c r="I41" i="1"/>
  <c r="O41" i="1" s="1"/>
  <c r="I42" i="1"/>
  <c r="O42" i="1" s="1"/>
  <c r="I43" i="1"/>
  <c r="O43" i="1" s="1"/>
  <c r="I44" i="1"/>
  <c r="O44" i="1" s="1"/>
  <c r="I45" i="1"/>
  <c r="O45" i="1" s="1"/>
  <c r="I46" i="1"/>
  <c r="O46" i="1" s="1"/>
  <c r="I47" i="1"/>
  <c r="O47" i="1" s="1"/>
  <c r="I49" i="1"/>
  <c r="O49" i="1" s="1"/>
  <c r="J44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5" i="1"/>
  <c r="J46" i="1"/>
  <c r="J47" i="1"/>
  <c r="J48" i="1"/>
  <c r="J49" i="1"/>
  <c r="P48" i="1" l="1"/>
  <c r="P39" i="1"/>
  <c r="S39" i="1"/>
  <c r="T39" i="1" s="1"/>
  <c r="S27" i="1"/>
  <c r="T27" i="1" s="1"/>
  <c r="P27" i="1"/>
  <c r="S15" i="1"/>
  <c r="T15" i="1" s="1"/>
  <c r="P15" i="1"/>
  <c r="S46" i="1"/>
  <c r="T46" i="1" s="1"/>
  <c r="P46" i="1"/>
  <c r="P42" i="1"/>
  <c r="S42" i="1"/>
  <c r="T42" i="1" s="1"/>
  <c r="P38" i="1"/>
  <c r="S38" i="1"/>
  <c r="T38" i="1" s="1"/>
  <c r="P34" i="1"/>
  <c r="S34" i="1"/>
  <c r="T34" i="1" s="1"/>
  <c r="P30" i="1"/>
  <c r="S30" i="1"/>
  <c r="T30" i="1" s="1"/>
  <c r="P26" i="1"/>
  <c r="S26" i="1"/>
  <c r="T26" i="1" s="1"/>
  <c r="P22" i="1"/>
  <c r="S22" i="1"/>
  <c r="T22" i="1" s="1"/>
  <c r="S18" i="1"/>
  <c r="T18" i="1" s="1"/>
  <c r="P18" i="1"/>
  <c r="P14" i="1"/>
  <c r="S14" i="1"/>
  <c r="T14" i="1" s="1"/>
  <c r="S43" i="1"/>
  <c r="T43" i="1" s="1"/>
  <c r="P43" i="1"/>
  <c r="S31" i="1"/>
  <c r="T31" i="1" s="1"/>
  <c r="P31" i="1"/>
  <c r="P45" i="1"/>
  <c r="S45" i="1"/>
  <c r="T45" i="1" s="1"/>
  <c r="P41" i="1"/>
  <c r="S41" i="1"/>
  <c r="T41" i="1" s="1"/>
  <c r="P37" i="1"/>
  <c r="S37" i="1"/>
  <c r="T37" i="1" s="1"/>
  <c r="P33" i="1"/>
  <c r="S33" i="1"/>
  <c r="T33" i="1" s="1"/>
  <c r="P29" i="1"/>
  <c r="S29" i="1"/>
  <c r="T29" i="1" s="1"/>
  <c r="P25" i="1"/>
  <c r="S25" i="1"/>
  <c r="T25" i="1" s="1"/>
  <c r="P21" i="1"/>
  <c r="S21" i="1"/>
  <c r="T21" i="1" s="1"/>
  <c r="P17" i="1"/>
  <c r="S17" i="1"/>
  <c r="T17" i="1" s="1"/>
  <c r="P13" i="1"/>
  <c r="S13" i="1"/>
  <c r="T13" i="1" s="1"/>
  <c r="S47" i="1"/>
  <c r="T47" i="1" s="1"/>
  <c r="P47" i="1"/>
  <c r="S35" i="1"/>
  <c r="T35" i="1" s="1"/>
  <c r="P35" i="1"/>
  <c r="S23" i="1"/>
  <c r="T23" i="1" s="1"/>
  <c r="P23" i="1"/>
  <c r="P19" i="1"/>
  <c r="S19" i="1"/>
  <c r="T19" i="1" s="1"/>
  <c r="P49" i="1"/>
  <c r="S49" i="1"/>
  <c r="T49" i="1" s="1"/>
  <c r="P44" i="1"/>
  <c r="S44" i="1"/>
  <c r="T44" i="1" s="1"/>
  <c r="P40" i="1"/>
  <c r="S40" i="1"/>
  <c r="T40" i="1" s="1"/>
  <c r="P36" i="1"/>
  <c r="S36" i="1"/>
  <c r="T36" i="1" s="1"/>
  <c r="P32" i="1"/>
  <c r="S32" i="1"/>
  <c r="T32" i="1" s="1"/>
  <c r="S28" i="1"/>
  <c r="T28" i="1" s="1"/>
  <c r="P28" i="1"/>
  <c r="S24" i="1"/>
  <c r="T24" i="1" s="1"/>
  <c r="P24" i="1"/>
  <c r="S20" i="1"/>
  <c r="T20" i="1" s="1"/>
  <c r="P20" i="1"/>
  <c r="S16" i="1"/>
  <c r="T16" i="1" s="1"/>
  <c r="P16" i="1"/>
  <c r="S11" i="1"/>
  <c r="T11" i="1" s="1"/>
  <c r="P11" i="1"/>
  <c r="P12" i="1"/>
  <c r="P10" i="1"/>
</calcChain>
</file>

<file path=xl/sharedStrings.xml><?xml version="1.0" encoding="utf-8"?>
<sst xmlns="http://schemas.openxmlformats.org/spreadsheetml/2006/main" count="59" uniqueCount="38">
  <si>
    <t>Sample identifier</t>
  </si>
  <si>
    <t>If you have specific questions, please contact us directly:</t>
  </si>
  <si>
    <t>General Information:</t>
  </si>
  <si>
    <t>info@megazyme.com</t>
  </si>
  <si>
    <t>Contact Us</t>
  </si>
  <si>
    <t xml:space="preserve">Further Support </t>
  </si>
  <si>
    <t>To obtain further information about the specific test, or indeed any of the Megazyme products, please consult our web site.</t>
  </si>
  <si>
    <t>www.megazyme.com</t>
  </si>
  <si>
    <t>Technical Support:</t>
  </si>
  <si>
    <t>Customer Support and Sales Information:</t>
  </si>
  <si>
    <t>Sample details</t>
  </si>
  <si>
    <r>
      <t>Welcome to Megazyme</t>
    </r>
    <r>
      <rPr>
        <sz val="12"/>
        <rFont val="Gill Sans MT"/>
        <family val="2"/>
      </rPr>
      <t xml:space="preserve"> </t>
    </r>
  </si>
  <si>
    <r>
      <t>Instructions for Use of Mega-Calc</t>
    </r>
    <r>
      <rPr>
        <vertAlign val="superscript"/>
        <sz val="12"/>
        <rFont val="Gill Sans MT"/>
        <family val="2"/>
      </rPr>
      <t>TM</t>
    </r>
  </si>
  <si>
    <t xml:space="preserve"> </t>
  </si>
  <si>
    <r>
      <t xml:space="preserve">On the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page, fill in the orange boxes and it will provide automatic results in the white boxes.</t>
    </r>
  </si>
  <si>
    <t>To zoom up or down, ensure the Standard tool bar is showing (View &gt; Toolbars) &amp; select a value from the Zoom drop-down list.</t>
  </si>
  <si>
    <t>Extract volume (mL)</t>
  </si>
  <si>
    <t>Dilution 
(-fold)</t>
  </si>
  <si>
    <t>Sample volume (mL)</t>
  </si>
  <si>
    <t>Sample weight 
(grams)</t>
  </si>
  <si>
    <t>Average</t>
  </si>
  <si>
    <t>Incubation time (min)</t>
  </si>
  <si>
    <t>Results</t>
  </si>
  <si>
    <t>Replicate 1</t>
  </si>
  <si>
    <t>Replicate 2</t>
  </si>
  <si>
    <t/>
  </si>
  <si>
    <t>Sample absorbance values</t>
  </si>
  <si>
    <r>
      <t xml:space="preserve">To further support you, our valued customer, we have developed the Megazyme </t>
    </r>
    <r>
      <rPr>
        <b/>
        <sz val="11"/>
        <color indexed="17"/>
        <rFont val="Times New Roman"/>
        <family val="1"/>
      </rPr>
      <t>Mega-Calc</t>
    </r>
    <r>
      <rPr>
        <vertAlign val="superscript"/>
        <sz val="11"/>
        <rFont val="Gill Sans MT"/>
        <family val="2"/>
      </rPr>
      <t>TM</t>
    </r>
    <r>
      <rPr>
        <sz val="11"/>
        <rFont val="Gill Sans MT"/>
        <family val="2"/>
      </rPr>
      <t xml:space="preserve"> to assist you in calculating the 
concentration of analyte from raw absorbance data. </t>
    </r>
  </si>
  <si>
    <t>Total  assay volume (mL)</t>
  </si>
  <si>
    <t>∆Abs
(sample - blank)</t>
  </si>
  <si>
    <t>(Units/g)</t>
  </si>
  <si>
    <t>Blank absorbance values</t>
  </si>
  <si>
    <t>MBG4 Units/g</t>
  </si>
  <si>
    <t>Glucanase (Units/L)</t>
  </si>
  <si>
    <t>Megazyme Knowledge Base</t>
  </si>
  <si>
    <t>MBG4 Units/mL</t>
  </si>
  <si>
    <t>Customer Support</t>
  </si>
  <si>
    <t>K-MBG4 (MALT) 09/19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</si>
</sst>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82" formatCode="0.0000"/>
    <numFmt numFmtId="186" formatCode="0.000"/>
    <numFmt numFmtId="188" formatCode="0.0"/>
  </numFmts>
  <fonts count="23" x14ac:knownFonts="1">
    <font>
      <sz val="10"/>
      <name val="Arial"/>
    </font>
    <font>
      <sz val="10"/>
      <name val="Gill Sans MT"/>
      <family val="2"/>
    </font>
    <font>
      <b/>
      <sz val="10"/>
      <name val="Gill Sans MT"/>
      <family val="2"/>
    </font>
    <font>
      <u/>
      <sz val="10"/>
      <color indexed="12"/>
      <name val="Arial"/>
      <family val="2"/>
    </font>
    <font>
      <b/>
      <sz val="20"/>
      <color indexed="17"/>
      <name val="Times New Roman"/>
      <family val="1"/>
    </font>
    <font>
      <b/>
      <sz val="11"/>
      <color indexed="17"/>
      <name val="Times New Roman"/>
      <family val="1"/>
    </font>
    <font>
      <b/>
      <sz val="14"/>
      <name val="Gill Sans MT"/>
      <family val="2"/>
    </font>
    <font>
      <sz val="11"/>
      <name val="Gill Sans MT"/>
      <family val="2"/>
    </font>
    <font>
      <vertAlign val="superscript"/>
      <sz val="11"/>
      <name val="Gill Sans MT"/>
      <family val="2"/>
    </font>
    <font>
      <sz val="11"/>
      <name val="Arial"/>
      <family val="2"/>
    </font>
    <font>
      <b/>
      <sz val="12"/>
      <name val="Gill Sans MT"/>
      <family val="2"/>
    </font>
    <font>
      <sz val="12"/>
      <name val="Gill Sans MT"/>
      <family val="2"/>
    </font>
    <font>
      <b/>
      <sz val="11"/>
      <name val="Gill Sans MT"/>
      <family val="2"/>
    </font>
    <font>
      <u/>
      <sz val="11"/>
      <color indexed="12"/>
      <name val="Arial"/>
      <family val="2"/>
    </font>
    <font>
      <vertAlign val="superscript"/>
      <sz val="12"/>
      <name val="Gill Sans MT"/>
      <family val="2"/>
    </font>
    <font>
      <sz val="10"/>
      <name val="Arial"/>
      <family val="2"/>
    </font>
    <font>
      <b/>
      <sz val="10"/>
      <color indexed="63"/>
      <name val="Gill Sans MT"/>
      <family val="2"/>
    </font>
    <font>
      <sz val="10"/>
      <color indexed="63"/>
      <name val="Gill Sans MT"/>
      <family val="2"/>
    </font>
    <font>
      <b/>
      <sz val="9"/>
      <color indexed="63"/>
      <name val="Gill Sans MT"/>
      <family val="2"/>
    </font>
    <font>
      <sz val="9"/>
      <name val="Gill Sans MT"/>
      <family val="2"/>
    </font>
    <font>
      <sz val="9"/>
      <name val="Arial"/>
      <family val="2"/>
    </font>
    <font>
      <b/>
      <sz val="9"/>
      <name val="Gill Sans MT"/>
      <family val="2"/>
    </font>
    <font>
      <sz val="9"/>
      <color indexed="63"/>
      <name val="Gill Sans MT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9966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122">
    <xf numFmtId="0" fontId="0" fillId="0" borderId="0" xfId="0"/>
    <xf numFmtId="0" fontId="1" fillId="2" borderId="0" xfId="0" applyFont="1" applyFill="1" applyBorder="1"/>
    <xf numFmtId="0" fontId="1" fillId="3" borderId="0" xfId="0" applyFont="1" applyFill="1" applyBorder="1"/>
    <xf numFmtId="0" fontId="2" fillId="2" borderId="1" xfId="0" applyFont="1" applyFill="1" applyBorder="1" applyAlignment="1">
      <alignment horizontal="left" vertical="top" wrapText="1"/>
    </xf>
    <xf numFmtId="0" fontId="1" fillId="3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0" fontId="1" fillId="3" borderId="0" xfId="0" applyFont="1" applyFill="1" applyBorder="1" applyProtection="1"/>
    <xf numFmtId="0" fontId="1" fillId="0" borderId="0" xfId="0" applyFont="1" applyProtection="1"/>
    <xf numFmtId="0" fontId="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left" vertical="top"/>
    </xf>
    <xf numFmtId="0" fontId="1" fillId="2" borderId="0" xfId="0" applyFont="1" applyFill="1" applyProtection="1"/>
    <xf numFmtId="0" fontId="2" fillId="2" borderId="1" xfId="0" applyFont="1" applyFill="1" applyBorder="1" applyAlignment="1" applyProtection="1">
      <alignment horizontal="center" vertical="top" wrapText="1"/>
    </xf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2" fillId="2" borderId="0" xfId="0" quotePrefix="1" applyFont="1" applyFill="1" applyBorder="1" applyAlignment="1" applyProtection="1">
      <alignment horizontal="center" vertical="top" wrapText="1"/>
    </xf>
    <xf numFmtId="182" fontId="1" fillId="2" borderId="0" xfId="0" applyNumberFormat="1" applyFont="1" applyFill="1" applyBorder="1" applyAlignment="1" applyProtection="1">
      <alignment horizontal="left"/>
    </xf>
    <xf numFmtId="182" fontId="1" fillId="2" borderId="0" xfId="0" applyNumberFormat="1" applyFont="1" applyFill="1" applyBorder="1" applyAlignment="1" applyProtection="1">
      <alignment horizontal="right"/>
    </xf>
    <xf numFmtId="0" fontId="1" fillId="3" borderId="0" xfId="0" applyFont="1" applyFill="1" applyBorder="1" applyAlignment="1" applyProtection="1"/>
    <xf numFmtId="0" fontId="1" fillId="0" borderId="0" xfId="0" applyFont="1" applyBorder="1" applyAlignment="1" applyProtection="1"/>
    <xf numFmtId="0" fontId="1" fillId="2" borderId="0" xfId="0" applyFont="1" applyFill="1" applyBorder="1" applyAlignment="1" applyProtection="1">
      <alignment wrapText="1"/>
    </xf>
    <xf numFmtId="0" fontId="6" fillId="2" borderId="0" xfId="0" applyFont="1" applyFill="1" applyBorder="1" applyAlignment="1" applyProtection="1">
      <alignment horizontal="left" vertical="top"/>
    </xf>
    <xf numFmtId="0" fontId="1" fillId="2" borderId="0" xfId="0" applyFont="1" applyFill="1" applyBorder="1" applyProtection="1">
      <protection locked="0"/>
    </xf>
    <xf numFmtId="182" fontId="1" fillId="2" borderId="0" xfId="0" applyNumberFormat="1" applyFont="1" applyFill="1" applyBorder="1" applyProtection="1">
      <protection locked="0"/>
    </xf>
    <xf numFmtId="182" fontId="7" fillId="2" borderId="0" xfId="0" applyNumberFormat="1" applyFont="1" applyFill="1" applyBorder="1" applyAlignment="1" applyProtection="1">
      <alignment horizontal="right"/>
    </xf>
    <xf numFmtId="0" fontId="7" fillId="2" borderId="0" xfId="0" applyFont="1" applyFill="1" applyAlignment="1" applyProtection="1">
      <alignment wrapText="1"/>
    </xf>
    <xf numFmtId="0" fontId="7" fillId="2" borderId="0" xfId="0" applyFont="1" applyFill="1" applyAlignment="1" applyProtection="1"/>
    <xf numFmtId="0" fontId="12" fillId="0" borderId="0" xfId="0" applyFont="1" applyAlignment="1" applyProtection="1"/>
    <xf numFmtId="0" fontId="7" fillId="2" borderId="0" xfId="0" applyFont="1" applyFill="1" applyProtection="1"/>
    <xf numFmtId="0" fontId="3" fillId="2" borderId="0" xfId="1" applyFill="1" applyAlignment="1" applyProtection="1">
      <alignment horizontal="right" vertical="top" wrapText="1"/>
    </xf>
    <xf numFmtId="0" fontId="10" fillId="2" borderId="0" xfId="0" applyFont="1" applyFill="1" applyProtection="1"/>
    <xf numFmtId="0" fontId="2" fillId="2" borderId="0" xfId="0" applyFont="1" applyFill="1" applyBorder="1" applyProtection="1"/>
    <xf numFmtId="0" fontId="10" fillId="2" borderId="0" xfId="0" applyFont="1" applyFill="1" applyBorder="1" applyAlignment="1" applyProtection="1">
      <alignment horizontal="left"/>
    </xf>
    <xf numFmtId="0" fontId="12" fillId="2" borderId="0" xfId="0" applyFont="1" applyFill="1" applyProtection="1"/>
    <xf numFmtId="0" fontId="9" fillId="2" borderId="0" xfId="0" applyFont="1" applyFill="1" applyAlignment="1" applyProtection="1">
      <alignment wrapText="1"/>
    </xf>
    <xf numFmtId="0" fontId="13" fillId="2" borderId="0" xfId="1" applyFont="1" applyFill="1" applyAlignment="1" applyProtection="1"/>
    <xf numFmtId="0" fontId="7" fillId="2" borderId="0" xfId="1" applyFont="1" applyFill="1" applyAlignment="1" applyProtection="1">
      <alignment wrapText="1"/>
    </xf>
    <xf numFmtId="0" fontId="12" fillId="2" borderId="0" xfId="0" applyFont="1" applyFill="1" applyAlignment="1" applyProtection="1"/>
    <xf numFmtId="0" fontId="2" fillId="2" borderId="2" xfId="0" applyFont="1" applyFill="1" applyBorder="1" applyAlignment="1">
      <alignment horizontal="left" vertical="top" wrapText="1"/>
    </xf>
    <xf numFmtId="0" fontId="1" fillId="2" borderId="1" xfId="0" applyFont="1" applyFill="1" applyBorder="1"/>
    <xf numFmtId="0" fontId="2" fillId="2" borderId="2" xfId="0" applyFont="1" applyFill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 vertical="top" wrapText="1"/>
    </xf>
    <xf numFmtId="0" fontId="1" fillId="5" borderId="1" xfId="0" applyFont="1" applyFill="1" applyBorder="1" applyProtection="1">
      <protection locked="0"/>
    </xf>
    <xf numFmtId="182" fontId="1" fillId="4" borderId="1" xfId="0" applyNumberFormat="1" applyFont="1" applyFill="1" applyBorder="1" applyProtection="1">
      <protection locked="0"/>
    </xf>
    <xf numFmtId="0" fontId="1" fillId="0" borderId="0" xfId="0" applyFont="1" applyFill="1" applyProtection="1"/>
    <xf numFmtId="0" fontId="1" fillId="2" borderId="4" xfId="0" applyFont="1" applyFill="1" applyBorder="1" applyProtection="1"/>
    <xf numFmtId="0" fontId="15" fillId="2" borderId="0" xfId="0" applyFont="1" applyFill="1" applyBorder="1" applyAlignment="1" applyProtection="1">
      <alignment horizontal="left"/>
    </xf>
    <xf numFmtId="0" fontId="18" fillId="2" borderId="0" xfId="0" applyFont="1" applyFill="1" applyBorder="1" applyProtection="1"/>
    <xf numFmtId="182" fontId="19" fillId="5" borderId="5" xfId="0" applyNumberFormat="1" applyFont="1" applyFill="1" applyBorder="1" applyAlignment="1" applyProtection="1">
      <alignment horizontal="left"/>
    </xf>
    <xf numFmtId="0" fontId="20" fillId="5" borderId="6" xfId="0" applyFont="1" applyFill="1" applyBorder="1" applyAlignment="1" applyProtection="1">
      <alignment horizontal="left"/>
    </xf>
    <xf numFmtId="0" fontId="20" fillId="5" borderId="7" xfId="0" applyFont="1" applyFill="1" applyBorder="1" applyAlignment="1" applyProtection="1">
      <alignment horizontal="left"/>
    </xf>
    <xf numFmtId="0" fontId="19" fillId="2" borderId="0" xfId="0" applyFont="1" applyFill="1" applyBorder="1" applyProtection="1"/>
    <xf numFmtId="0" fontId="19" fillId="2" borderId="0" xfId="0" applyFont="1" applyFill="1" applyProtection="1"/>
    <xf numFmtId="2" fontId="19" fillId="2" borderId="0" xfId="0" applyNumberFormat="1" applyFont="1" applyFill="1" applyBorder="1" applyProtection="1"/>
    <xf numFmtId="0" fontId="19" fillId="0" borderId="0" xfId="0" applyFont="1" applyFill="1" applyProtection="1"/>
    <xf numFmtId="0" fontId="21" fillId="2" borderId="8" xfId="0" applyFont="1" applyFill="1" applyBorder="1" applyAlignment="1" applyProtection="1">
      <alignment horizontal="left" vertical="top" wrapText="1"/>
    </xf>
    <xf numFmtId="0" fontId="21" fillId="2" borderId="1" xfId="0" applyFont="1" applyFill="1" applyBorder="1" applyAlignment="1" applyProtection="1">
      <alignment horizontal="center" vertical="top" wrapText="1"/>
    </xf>
    <xf numFmtId="2" fontId="19" fillId="2" borderId="1" xfId="0" applyNumberFormat="1" applyFont="1" applyFill="1" applyBorder="1" applyProtection="1"/>
    <xf numFmtId="182" fontId="19" fillId="5" borderId="1" xfId="0" applyNumberFormat="1" applyFont="1" applyFill="1" applyBorder="1" applyProtection="1"/>
    <xf numFmtId="0" fontId="21" fillId="2" borderId="1" xfId="0" applyFont="1" applyFill="1" applyBorder="1" applyAlignment="1" applyProtection="1">
      <alignment horizontal="left" vertical="top" wrapText="1"/>
    </xf>
    <xf numFmtId="0" fontId="21" fillId="2" borderId="2" xfId="0" applyFont="1" applyFill="1" applyBorder="1" applyAlignment="1" applyProtection="1">
      <alignment horizontal="center" vertical="top" wrapText="1"/>
    </xf>
    <xf numFmtId="0" fontId="19" fillId="5" borderId="1" xfId="0" applyFont="1" applyFill="1" applyBorder="1" applyProtection="1"/>
    <xf numFmtId="188" fontId="22" fillId="5" borderId="1" xfId="0" applyNumberFormat="1" applyFont="1" applyFill="1" applyBorder="1" applyProtection="1"/>
    <xf numFmtId="0" fontId="16" fillId="2" borderId="0" xfId="0" applyFont="1" applyFill="1" applyBorder="1" applyAlignment="1" applyProtection="1">
      <alignment horizontal="center" vertical="top" wrapText="1"/>
    </xf>
    <xf numFmtId="188" fontId="1" fillId="3" borderId="0" xfId="0" applyNumberFormat="1" applyFont="1" applyFill="1" applyBorder="1"/>
    <xf numFmtId="188" fontId="1" fillId="2" borderId="0" xfId="0" applyNumberFormat="1" applyFont="1" applyFill="1" applyBorder="1" applyProtection="1"/>
    <xf numFmtId="188" fontId="2" fillId="2" borderId="8" xfId="0" applyNumberFormat="1" applyFont="1" applyFill="1" applyBorder="1" applyAlignment="1" applyProtection="1">
      <alignment horizontal="left" vertical="top" wrapText="1"/>
    </xf>
    <xf numFmtId="188" fontId="2" fillId="2" borderId="2" xfId="0" applyNumberFormat="1" applyFont="1" applyFill="1" applyBorder="1" applyAlignment="1">
      <alignment horizontal="center" vertical="top" wrapText="1"/>
    </xf>
    <xf numFmtId="188" fontId="1" fillId="2" borderId="0" xfId="0" applyNumberFormat="1" applyFont="1" applyFill="1" applyBorder="1" applyProtection="1">
      <protection locked="0"/>
    </xf>
    <xf numFmtId="188" fontId="1" fillId="2" borderId="0" xfId="0" applyNumberFormat="1" applyFont="1" applyFill="1" applyBorder="1"/>
    <xf numFmtId="188" fontId="2" fillId="2" borderId="1" xfId="0" applyNumberFormat="1" applyFont="1" applyFill="1" applyBorder="1" applyAlignment="1" applyProtection="1">
      <alignment horizontal="center" vertical="top" wrapText="1"/>
    </xf>
    <xf numFmtId="186" fontId="1" fillId="2" borderId="1" xfId="0" applyNumberFormat="1" applyFont="1" applyFill="1" applyBorder="1" applyProtection="1"/>
    <xf numFmtId="186" fontId="1" fillId="5" borderId="1" xfId="0" applyNumberFormat="1" applyFont="1" applyFill="1" applyBorder="1" applyProtection="1">
      <protection locked="0"/>
    </xf>
    <xf numFmtId="186" fontId="17" fillId="5" borderId="1" xfId="0" applyNumberFormat="1" applyFont="1" applyFill="1" applyBorder="1" applyProtection="1">
      <protection locked="0"/>
    </xf>
    <xf numFmtId="186" fontId="1" fillId="4" borderId="1" xfId="0" applyNumberFormat="1" applyFont="1" applyFill="1" applyBorder="1" applyProtection="1">
      <protection locked="0"/>
    </xf>
    <xf numFmtId="0" fontId="1" fillId="6" borderId="0" xfId="0" applyFont="1" applyFill="1" applyAlignment="1">
      <alignment horizontal="left" vertical="top" wrapText="1"/>
    </xf>
    <xf numFmtId="188" fontId="2" fillId="2" borderId="1" xfId="0" applyNumberFormat="1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center" vertical="top" wrapText="1"/>
    </xf>
    <xf numFmtId="0" fontId="16" fillId="2" borderId="1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center" wrapText="1"/>
    </xf>
    <xf numFmtId="0" fontId="1" fillId="6" borderId="0" xfId="0" applyFont="1" applyFill="1" applyBorder="1" applyProtection="1"/>
    <xf numFmtId="0" fontId="7" fillId="6" borderId="0" xfId="0" applyFont="1" applyFill="1" applyBorder="1" applyProtection="1"/>
    <xf numFmtId="0" fontId="7" fillId="6" borderId="0" xfId="0" applyFont="1" applyFill="1" applyBorder="1" applyAlignment="1" applyProtection="1">
      <alignment wrapText="1"/>
    </xf>
    <xf numFmtId="0" fontId="1" fillId="6" borderId="0" xfId="0" applyFont="1" applyFill="1" applyBorder="1" applyAlignment="1" applyProtection="1">
      <alignment wrapText="1"/>
    </xf>
    <xf numFmtId="0" fontId="1" fillId="6" borderId="0" xfId="0" applyFont="1" applyFill="1" applyBorder="1" applyAlignment="1" applyProtection="1"/>
    <xf numFmtId="0" fontId="13" fillId="6" borderId="0" xfId="1" applyFont="1" applyFill="1" applyAlignment="1" applyProtection="1"/>
    <xf numFmtId="0" fontId="1" fillId="6" borderId="0" xfId="0" applyFont="1" applyFill="1" applyAlignment="1" applyProtection="1">
      <alignment wrapText="1"/>
    </xf>
    <xf numFmtId="0" fontId="7" fillId="6" borderId="0" xfId="1" applyFont="1" applyFill="1" applyAlignment="1" applyProtection="1">
      <alignment wrapText="1"/>
    </xf>
    <xf numFmtId="0" fontId="7" fillId="6" borderId="0" xfId="0" applyFont="1" applyFill="1" applyAlignment="1" applyProtection="1">
      <alignment wrapText="1"/>
    </xf>
    <xf numFmtId="0" fontId="13" fillId="6" borderId="0" xfId="1" applyFont="1" applyFill="1" applyAlignment="1" applyProtection="1">
      <alignment wrapText="1"/>
    </xf>
    <xf numFmtId="188" fontId="2" fillId="6" borderId="1" xfId="0" applyNumberFormat="1" applyFont="1" applyFill="1" applyBorder="1" applyAlignment="1">
      <alignment horizontal="center" vertical="top" wrapText="1"/>
    </xf>
    <xf numFmtId="0" fontId="1" fillId="6" borderId="0" xfId="0" applyFont="1" applyFill="1" applyProtection="1"/>
    <xf numFmtId="0" fontId="1" fillId="7" borderId="0" xfId="0" applyFont="1" applyFill="1" applyBorder="1" applyAlignment="1" applyProtection="1"/>
    <xf numFmtId="0" fontId="1" fillId="7" borderId="0" xfId="0" applyFont="1" applyFill="1" applyProtection="1"/>
    <xf numFmtId="0" fontId="1" fillId="7" borderId="0" xfId="0" applyFont="1" applyFill="1" applyAlignment="1" applyProtection="1">
      <alignment horizontal="left"/>
    </xf>
    <xf numFmtId="0" fontId="1" fillId="7" borderId="0" xfId="0" applyFont="1" applyFill="1" applyBorder="1" applyProtection="1"/>
    <xf numFmtId="0" fontId="1" fillId="6" borderId="0" xfId="0" applyFont="1" applyFill="1" applyAlignment="1" applyProtection="1"/>
    <xf numFmtId="0" fontId="1" fillId="7" borderId="0" xfId="0" applyFont="1" applyFill="1" applyBorder="1" applyAlignment="1" applyProtection="1">
      <alignment horizontal="left"/>
    </xf>
    <xf numFmtId="0" fontId="1" fillId="7" borderId="0" xfId="0" applyFont="1" applyFill="1" applyAlignment="1" applyProtection="1"/>
    <xf numFmtId="0" fontId="1" fillId="7" borderId="0" xfId="0" applyFont="1" applyFill="1" applyBorder="1" applyAlignment="1" applyProtection="1">
      <alignment wrapText="1"/>
    </xf>
    <xf numFmtId="0" fontId="7" fillId="7" borderId="0" xfId="0" applyFont="1" applyFill="1" applyBorder="1" applyAlignment="1" applyProtection="1"/>
    <xf numFmtId="0" fontId="9" fillId="7" borderId="0" xfId="0" applyFont="1" applyFill="1" applyAlignment="1" applyProtection="1">
      <alignment wrapText="1"/>
    </xf>
    <xf numFmtId="0" fontId="1" fillId="2" borderId="1" xfId="0" applyFont="1" applyFill="1" applyBorder="1" applyProtection="1"/>
    <xf numFmtId="0" fontId="1" fillId="6" borderId="1" xfId="0" applyFont="1" applyFill="1" applyBorder="1" applyProtection="1"/>
    <xf numFmtId="2" fontId="22" fillId="5" borderId="1" xfId="0" applyNumberFormat="1" applyFont="1" applyFill="1" applyBorder="1" applyProtection="1"/>
    <xf numFmtId="186" fontId="22" fillId="5" borderId="1" xfId="0" applyNumberFormat="1" applyFont="1" applyFill="1" applyBorder="1" applyProtection="1"/>
    <xf numFmtId="2" fontId="1" fillId="5" borderId="1" xfId="0" applyNumberFormat="1" applyFont="1" applyFill="1" applyBorder="1" applyProtection="1">
      <protection locked="0"/>
    </xf>
    <xf numFmtId="2" fontId="17" fillId="5" borderId="1" xfId="0" applyNumberFormat="1" applyFont="1" applyFill="1" applyBorder="1" applyProtection="1">
      <protection locked="0"/>
    </xf>
    <xf numFmtId="182" fontId="1" fillId="2" borderId="1" xfId="0" applyNumberFormat="1" applyFont="1" applyFill="1" applyBorder="1" applyProtection="1"/>
    <xf numFmtId="0" fontId="1" fillId="7" borderId="0" xfId="0" applyFont="1" applyFill="1" applyBorder="1"/>
    <xf numFmtId="0" fontId="1" fillId="7" borderId="0" xfId="0" applyFont="1" applyFill="1" applyAlignment="1">
      <alignment horizontal="left" vertical="top" wrapText="1"/>
    </xf>
    <xf numFmtId="0" fontId="1" fillId="7" borderId="0" xfId="0" applyFont="1" applyFill="1"/>
    <xf numFmtId="0" fontId="1" fillId="7" borderId="0" xfId="0" applyFont="1" applyFill="1" applyBorder="1" applyProtection="1">
      <protection locked="0"/>
    </xf>
    <xf numFmtId="188" fontId="1" fillId="7" borderId="0" xfId="0" applyNumberFormat="1" applyFont="1" applyFill="1"/>
    <xf numFmtId="0" fontId="7" fillId="2" borderId="0" xfId="0" applyFont="1" applyFill="1" applyAlignment="1" applyProtection="1">
      <alignment vertical="top" wrapText="1"/>
    </xf>
    <xf numFmtId="0" fontId="9" fillId="0" borderId="0" xfId="0" applyFont="1" applyProtection="1"/>
    <xf numFmtId="0" fontId="2" fillId="2" borderId="1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0" xfId="0" applyAlignment="1" applyProtection="1">
      <alignment wrapText="1"/>
    </xf>
    <xf numFmtId="182" fontId="1" fillId="5" borderId="5" xfId="0" applyNumberFormat="1" applyFont="1" applyFill="1" applyBorder="1" applyAlignment="1" applyProtection="1">
      <alignment horizontal="left"/>
      <protection locked="0"/>
    </xf>
    <xf numFmtId="0" fontId="15" fillId="5" borderId="6" xfId="0" applyFont="1" applyFill="1" applyBorder="1" applyAlignment="1" applyProtection="1">
      <alignment horizontal="left"/>
      <protection locked="0"/>
    </xf>
    <xf numFmtId="0" fontId="15" fillId="5" borderId="7" xfId="0" applyFont="1" applyFill="1" applyBorder="1" applyAlignment="1" applyProtection="1">
      <alignment horizontal="left"/>
      <protection locked="0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FF99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EFA9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Contact_us"/><Relationship Id="rId1" Type="http://schemas.openxmlformats.org/officeDocument/2006/relationships/image" Target="../media/image1.png"/><Relationship Id="rId4" Type="http://schemas.openxmlformats.org/officeDocument/2006/relationships/hyperlink" Target="#Instructions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MegaCalc!A1"/><Relationship Id="rId2" Type="http://schemas.openxmlformats.org/officeDocument/2006/relationships/hyperlink" Target="#Contact_us"/><Relationship Id="rId1" Type="http://schemas.openxmlformats.org/officeDocument/2006/relationships/hyperlink" Target="#Instructions!A1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3301</xdr:rowOff>
    </xdr:from>
    <xdr:to>
      <xdr:col>18</xdr:col>
      <xdr:colOff>0</xdr:colOff>
      <xdr:row>6</xdr:row>
      <xdr:rowOff>396749</xdr:rowOff>
    </xdr:to>
    <xdr:pic>
      <xdr:nvPicPr>
        <xdr:cNvPr id="7140" name="Picture 80">
          <a:extLst>
            <a:ext uri="{FF2B5EF4-FFF2-40B4-BE49-F238E27FC236}">
              <a16:creationId xmlns:a16="http://schemas.microsoft.com/office/drawing/2014/main" id="{3D9CA62E-9A02-48DE-840C-451D36615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" y="98551"/>
          <a:ext cx="10639425" cy="1726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48037</xdr:rowOff>
    </xdr:from>
    <xdr:to>
      <xdr:col>6</xdr:col>
      <xdr:colOff>642730</xdr:colOff>
      <xdr:row>12</xdr:row>
      <xdr:rowOff>181387</xdr:rowOff>
    </xdr:to>
    <xdr:sp macro="" textlink="">
      <xdr:nvSpPr>
        <xdr:cNvPr id="6152" name="Rectangle 8">
          <a:extLst>
            <a:ext uri="{FF2B5EF4-FFF2-40B4-BE49-F238E27FC236}">
              <a16:creationId xmlns:a16="http://schemas.microsoft.com/office/drawing/2014/main" id="{A21A3669-0A9D-4B80-811B-57710573724D}"/>
            </a:ext>
          </a:extLst>
        </xdr:cNvPr>
        <xdr:cNvSpPr>
          <a:spLocks noChangeArrowheads="1"/>
        </xdr:cNvSpPr>
      </xdr:nvSpPr>
      <xdr:spPr bwMode="auto">
        <a:xfrm>
          <a:off x="215348" y="3692385"/>
          <a:ext cx="3061252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1. Enter sample details</a:t>
          </a:r>
          <a:endParaRPr lang="en-GB"/>
        </a:p>
      </xdr:txBody>
    </xdr:sp>
    <xdr:clientData/>
  </xdr:twoCellAnchor>
  <xdr:twoCellAnchor editAs="oneCell">
    <xdr:from>
      <xdr:col>15</xdr:col>
      <xdr:colOff>0</xdr:colOff>
      <xdr:row>17</xdr:row>
      <xdr:rowOff>57150</xdr:rowOff>
    </xdr:from>
    <xdr:to>
      <xdr:col>15</xdr:col>
      <xdr:colOff>0</xdr:colOff>
      <xdr:row>22</xdr:row>
      <xdr:rowOff>19051</xdr:rowOff>
    </xdr:to>
    <xdr:sp macro="" textlink="">
      <xdr:nvSpPr>
        <xdr:cNvPr id="6160" name="Rectangle 16">
          <a:extLst>
            <a:ext uri="{FF2B5EF4-FFF2-40B4-BE49-F238E27FC236}">
              <a16:creationId xmlns:a16="http://schemas.microsoft.com/office/drawing/2014/main" id="{31325C05-2DB7-42D2-BE9E-A15D1C116A7F}"/>
            </a:ext>
          </a:extLst>
        </xdr:cNvPr>
        <xdr:cNvSpPr>
          <a:spLocks noChangeArrowheads="1"/>
        </xdr:cNvSpPr>
      </xdr:nvSpPr>
      <xdr:spPr bwMode="auto">
        <a:xfrm>
          <a:off x="8629650" y="6267450"/>
          <a:ext cx="0" cy="923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5. Adjust sample volume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a sample volume other than 0.1 mL is used, then enter the actual volume used.</a:t>
          </a:r>
          <a:endParaRPr lang="en-GB"/>
        </a:p>
      </xdr:txBody>
    </xdr:sp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0</xdr:colOff>
      <xdr:row>22</xdr:row>
      <xdr:rowOff>69989</xdr:rowOff>
    </xdr:to>
    <xdr:sp macro="" textlink="">
      <xdr:nvSpPr>
        <xdr:cNvPr id="6162" name="Rectangle 18">
          <a:extLst>
            <a:ext uri="{FF2B5EF4-FFF2-40B4-BE49-F238E27FC236}">
              <a16:creationId xmlns:a16="http://schemas.microsoft.com/office/drawing/2014/main" id="{E23BA213-B384-4045-A233-9665BC5478F4}"/>
            </a:ext>
          </a:extLst>
        </xdr:cNvPr>
        <xdr:cNvSpPr>
          <a:spLocks noChangeArrowheads="1"/>
        </xdr:cNvSpPr>
      </xdr:nvSpPr>
      <xdr:spPr bwMode="auto">
        <a:xfrm>
          <a:off x="5248275" y="4705350"/>
          <a:ext cx="0" cy="22574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000" b="1" i="0" u="none" strike="noStrike" baseline="0">
              <a:solidFill>
                <a:srgbClr val="000000"/>
              </a:solidFill>
              <a:latin typeface="Gill Sans MT"/>
            </a:rPr>
            <a:t>6. Adjust sample dilution </a:t>
          </a: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 the dilution factor (e.g. 10 for 10-fold).</a:t>
          </a:r>
          <a:endParaRPr lang="en-GB"/>
        </a:p>
      </xdr:txBody>
    </xdr:sp>
    <xdr:clientData/>
  </xdr:twoCellAnchor>
  <xdr:twoCellAnchor editAs="oneCell">
    <xdr:from>
      <xdr:col>15</xdr:col>
      <xdr:colOff>0</xdr:colOff>
      <xdr:row>7</xdr:row>
      <xdr:rowOff>47625</xdr:rowOff>
    </xdr:from>
    <xdr:to>
      <xdr:col>15</xdr:col>
      <xdr:colOff>0</xdr:colOff>
      <xdr:row>7</xdr:row>
      <xdr:rowOff>257175</xdr:rowOff>
    </xdr:to>
    <xdr:sp macro="" textlink="">
      <xdr:nvSpPr>
        <xdr:cNvPr id="6181" name="Text Box 3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086B7-A1EA-420F-A29B-55E7E31EBC4E}"/>
            </a:ext>
          </a:extLst>
        </xdr:cNvPr>
        <xdr:cNvSpPr txBox="1">
          <a:spLocks noChangeArrowheads="1"/>
        </xdr:cNvSpPr>
      </xdr:nvSpPr>
      <xdr:spPr bwMode="auto">
        <a:xfrm>
          <a:off x="8629650" y="1943100"/>
          <a:ext cx="0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7145" name="Line 38">
          <a:extLst>
            <a:ext uri="{FF2B5EF4-FFF2-40B4-BE49-F238E27FC236}">
              <a16:creationId xmlns:a16="http://schemas.microsoft.com/office/drawing/2014/main" id="{1EE7BC43-2C42-44BF-AB48-F17443C85BAA}"/>
            </a:ext>
          </a:extLst>
        </xdr:cNvPr>
        <xdr:cNvSpPr>
          <a:spLocks noChangeShapeType="1"/>
        </xdr:cNvSpPr>
      </xdr:nvSpPr>
      <xdr:spPr bwMode="auto">
        <a:xfrm>
          <a:off x="921067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7146" name="Line 39">
          <a:extLst>
            <a:ext uri="{FF2B5EF4-FFF2-40B4-BE49-F238E27FC236}">
              <a16:creationId xmlns:a16="http://schemas.microsoft.com/office/drawing/2014/main" id="{27BBE985-EF64-4D05-BEE0-3789728A7138}"/>
            </a:ext>
          </a:extLst>
        </xdr:cNvPr>
        <xdr:cNvSpPr>
          <a:spLocks noChangeShapeType="1"/>
        </xdr:cNvSpPr>
      </xdr:nvSpPr>
      <xdr:spPr bwMode="auto">
        <a:xfrm flipH="1">
          <a:off x="921067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 editAs="oneCell">
    <xdr:from>
      <xdr:col>15</xdr:col>
      <xdr:colOff>0</xdr:colOff>
      <xdr:row>7</xdr:row>
      <xdr:rowOff>104775</xdr:rowOff>
    </xdr:from>
    <xdr:to>
      <xdr:col>15</xdr:col>
      <xdr:colOff>0</xdr:colOff>
      <xdr:row>7</xdr:row>
      <xdr:rowOff>104775</xdr:rowOff>
    </xdr:to>
    <xdr:sp macro="" textlink="">
      <xdr:nvSpPr>
        <xdr:cNvPr id="7147" name="Line 40">
          <a:extLst>
            <a:ext uri="{FF2B5EF4-FFF2-40B4-BE49-F238E27FC236}">
              <a16:creationId xmlns:a16="http://schemas.microsoft.com/office/drawing/2014/main" id="{2EA2A4DE-8245-4D8A-9A0A-90CEDCE35D66}"/>
            </a:ext>
          </a:extLst>
        </xdr:cNvPr>
        <xdr:cNvSpPr>
          <a:spLocks noChangeShapeType="1"/>
        </xdr:cNvSpPr>
      </xdr:nvSpPr>
      <xdr:spPr bwMode="auto">
        <a:xfrm flipH="1">
          <a:off x="9210675" y="2000250"/>
          <a:ext cx="0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 type="triangl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 fPrintsWithSheet="0"/>
  </xdr:twoCellAnchor>
  <xdr:twoCellAnchor>
    <xdr:from>
      <xdr:col>14</xdr:col>
      <xdr:colOff>480067</xdr:colOff>
      <xdr:row>6</xdr:row>
      <xdr:rowOff>449354</xdr:rowOff>
    </xdr:from>
    <xdr:to>
      <xdr:col>16</xdr:col>
      <xdr:colOff>521065</xdr:colOff>
      <xdr:row>7</xdr:row>
      <xdr:rowOff>114737</xdr:rowOff>
    </xdr:to>
    <xdr:sp macro="" textlink="">
      <xdr:nvSpPr>
        <xdr:cNvPr id="6185" name="Text Box 4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A068BB-54A6-48D3-A1E7-31486D6D78EB}"/>
            </a:ext>
          </a:extLst>
        </xdr:cNvPr>
        <xdr:cNvSpPr txBox="1">
          <a:spLocks noChangeArrowheads="1"/>
        </xdr:cNvSpPr>
      </xdr:nvSpPr>
      <xdr:spPr bwMode="auto">
        <a:xfrm>
          <a:off x="8961458" y="1807702"/>
          <a:ext cx="1465607" cy="21203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MegaCalc</a:t>
          </a:r>
          <a:endParaRPr lang="en-GB"/>
        </a:p>
      </xdr:txBody>
    </xdr:sp>
    <xdr:clientData fPrintsWithSheet="0"/>
  </xdr:twoCellAnchor>
  <xdr:twoCellAnchor editAs="absolute">
    <xdr:from>
      <xdr:col>2</xdr:col>
      <xdr:colOff>66675</xdr:colOff>
      <xdr:row>7</xdr:row>
      <xdr:rowOff>714375</xdr:rowOff>
    </xdr:from>
    <xdr:to>
      <xdr:col>4</xdr:col>
      <xdr:colOff>82412</xdr:colOff>
      <xdr:row>8</xdr:row>
      <xdr:rowOff>200025</xdr:rowOff>
    </xdr:to>
    <xdr:sp macro="" textlink="">
      <xdr:nvSpPr>
        <xdr:cNvPr id="6187" name="Text Box 4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8F55D2-B46D-4ABC-8448-0EA152BBBB42}"/>
            </a:ext>
          </a:extLst>
        </xdr:cNvPr>
        <xdr:cNvSpPr txBox="1">
          <a:spLocks noChangeArrowheads="1"/>
        </xdr:cNvSpPr>
      </xdr:nvSpPr>
      <xdr:spPr bwMode="auto">
        <a:xfrm>
          <a:off x="209550" y="2686050"/>
          <a:ext cx="1123950" cy="266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Use Mega-Calc</a:t>
          </a:r>
          <a:endParaRPr lang="en-GB"/>
        </a:p>
      </xdr:txBody>
    </xdr:sp>
    <xdr:clientData fPrintsWithSheet="0"/>
  </xdr:twoCellAnchor>
  <xdr:twoCellAnchor editAs="oneCell">
    <xdr:from>
      <xdr:col>2</xdr:col>
      <xdr:colOff>47625</xdr:colOff>
      <xdr:row>35</xdr:row>
      <xdr:rowOff>152400</xdr:rowOff>
    </xdr:from>
    <xdr:to>
      <xdr:col>4</xdr:col>
      <xdr:colOff>501512</xdr:colOff>
      <xdr:row>36</xdr:row>
      <xdr:rowOff>180976</xdr:rowOff>
    </xdr:to>
    <xdr:sp macro="" textlink="">
      <xdr:nvSpPr>
        <xdr:cNvPr id="6188" name="Text Box 4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B91F65C-58C4-4ECE-A78E-72353C60EFD4}"/>
            </a:ext>
          </a:extLst>
        </xdr:cNvPr>
        <xdr:cNvSpPr txBox="1">
          <a:spLocks noChangeArrowheads="1"/>
        </xdr:cNvSpPr>
      </xdr:nvSpPr>
      <xdr:spPr bwMode="auto">
        <a:xfrm>
          <a:off x="190500" y="12268200"/>
          <a:ext cx="1562100" cy="238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 fPrintsWithSheet="0"/>
  </xdr:twoCellAnchor>
  <xdr:twoCellAnchor editAs="oneCell">
    <xdr:from>
      <xdr:col>8</xdr:col>
      <xdr:colOff>9525</xdr:colOff>
      <xdr:row>11</xdr:row>
      <xdr:rowOff>48037</xdr:rowOff>
    </xdr:from>
    <xdr:to>
      <xdr:col>15</xdr:col>
      <xdr:colOff>66260</xdr:colOff>
      <xdr:row>13</xdr:row>
      <xdr:rowOff>132525</xdr:rowOff>
    </xdr:to>
    <xdr:sp macro="" textlink="">
      <xdr:nvSpPr>
        <xdr:cNvPr id="6155" name="Rectangle 11">
          <a:extLst>
            <a:ext uri="{FF2B5EF4-FFF2-40B4-BE49-F238E27FC236}">
              <a16:creationId xmlns:a16="http://schemas.microsoft.com/office/drawing/2014/main" id="{E78567F5-925B-4F0B-BB5B-5E8AAC0B36D6}"/>
            </a:ext>
          </a:extLst>
        </xdr:cNvPr>
        <xdr:cNvSpPr>
          <a:spLocks noChangeArrowheads="1"/>
        </xdr:cNvSpPr>
      </xdr:nvSpPr>
      <xdr:spPr bwMode="auto">
        <a:xfrm>
          <a:off x="4068003" y="3692385"/>
          <a:ext cx="5150540" cy="5897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2. Sample and  blank absorbance values.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Insert the absorbance values for the samples and  blanks. The program will calculate the average if two values are entered. If a single value is input, this will be used.</a:t>
          </a:r>
          <a:endParaRPr lang="en-GB"/>
        </a:p>
      </xdr:txBody>
    </xdr:sp>
    <xdr:clientData/>
  </xdr:twoCellAnchor>
  <xdr:twoCellAnchor>
    <xdr:from>
      <xdr:col>14</xdr:col>
      <xdr:colOff>480067</xdr:colOff>
      <xdr:row>7</xdr:row>
      <xdr:rowOff>133787</xdr:rowOff>
    </xdr:from>
    <xdr:to>
      <xdr:col>16</xdr:col>
      <xdr:colOff>110662</xdr:colOff>
      <xdr:row>7</xdr:row>
      <xdr:rowOff>419537</xdr:rowOff>
    </xdr:to>
    <xdr:sp macro="" textlink="">
      <xdr:nvSpPr>
        <xdr:cNvPr id="6213" name="Text Box 6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480A4E-6CD3-4522-949C-0EAFA4E8C7E3}"/>
            </a:ext>
          </a:extLst>
        </xdr:cNvPr>
        <xdr:cNvSpPr txBox="1">
          <a:spLocks noChangeArrowheads="1"/>
        </xdr:cNvSpPr>
      </xdr:nvSpPr>
      <xdr:spPr bwMode="auto">
        <a:xfrm>
          <a:off x="8961458" y="2038787"/>
          <a:ext cx="1055204" cy="285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GB" sz="11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 fPrintsWithSheet="0"/>
  </xdr:twoCellAnchor>
  <xdr:twoCellAnchor editAs="oneCell">
    <xdr:from>
      <xdr:col>3</xdr:col>
      <xdr:colOff>414</xdr:colOff>
      <xdr:row>22</xdr:row>
      <xdr:rowOff>131899</xdr:rowOff>
    </xdr:from>
    <xdr:to>
      <xdr:col>7</xdr:col>
      <xdr:colOff>394666</xdr:colOff>
      <xdr:row>25</xdr:row>
      <xdr:rowOff>131900</xdr:rowOff>
    </xdr:to>
    <xdr:sp macro="" textlink="">
      <xdr:nvSpPr>
        <xdr:cNvPr id="6238" name="Rectangle 94">
          <a:extLst>
            <a:ext uri="{FF2B5EF4-FFF2-40B4-BE49-F238E27FC236}">
              <a16:creationId xmlns:a16="http://schemas.microsoft.com/office/drawing/2014/main" id="{503A8F97-3693-487A-8984-AE49B9619938}"/>
            </a:ext>
          </a:extLst>
        </xdr:cNvPr>
        <xdr:cNvSpPr>
          <a:spLocks noChangeArrowheads="1"/>
        </xdr:cNvSpPr>
      </xdr:nvSpPr>
      <xdr:spPr bwMode="auto">
        <a:xfrm>
          <a:off x="215762" y="6857377"/>
          <a:ext cx="3525078" cy="5715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4. Total volume in assay tube. 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 volume other than 1.5 mL is used then enter the new volume.</a:t>
          </a:r>
          <a:endParaRPr lang="en-GB"/>
        </a:p>
      </xdr:txBody>
    </xdr:sp>
    <xdr:clientData/>
  </xdr:twoCellAnchor>
  <xdr:twoCellAnchor editAs="oneCell">
    <xdr:from>
      <xdr:col>3</xdr:col>
      <xdr:colOff>414</xdr:colOff>
      <xdr:row>18</xdr:row>
      <xdr:rowOff>163579</xdr:rowOff>
    </xdr:from>
    <xdr:to>
      <xdr:col>7</xdr:col>
      <xdr:colOff>394666</xdr:colOff>
      <xdr:row>21</xdr:row>
      <xdr:rowOff>172690</xdr:rowOff>
    </xdr:to>
    <xdr:sp macro="" textlink="">
      <xdr:nvSpPr>
        <xdr:cNvPr id="6237" name="Rectangle 93">
          <a:extLst>
            <a:ext uri="{FF2B5EF4-FFF2-40B4-BE49-F238E27FC236}">
              <a16:creationId xmlns:a16="http://schemas.microsoft.com/office/drawing/2014/main" id="{8D1CDCC7-2642-4D1C-BD29-243EB9DBA584}"/>
            </a:ext>
          </a:extLst>
        </xdr:cNvPr>
        <xdr:cNvSpPr>
          <a:spLocks noChangeArrowheads="1"/>
        </xdr:cNvSpPr>
      </xdr:nvSpPr>
      <xdr:spPr bwMode="auto">
        <a:xfrm>
          <a:off x="215762" y="6127057"/>
          <a:ext cx="3525078" cy="58061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3. Sample volume.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volume other than 0.5 mL is used then enter the new volume.</a:t>
          </a:r>
          <a:endParaRPr lang="en-GB"/>
        </a:p>
      </xdr:txBody>
    </xdr:sp>
    <xdr:clientData/>
  </xdr:twoCellAnchor>
  <xdr:twoCellAnchor editAs="oneCell">
    <xdr:from>
      <xdr:col>3</xdr:col>
      <xdr:colOff>414</xdr:colOff>
      <xdr:row>26</xdr:row>
      <xdr:rowOff>91109</xdr:rowOff>
    </xdr:from>
    <xdr:to>
      <xdr:col>7</xdr:col>
      <xdr:colOff>394666</xdr:colOff>
      <xdr:row>28</xdr:row>
      <xdr:rowOff>386384</xdr:rowOff>
    </xdr:to>
    <xdr:sp macro="" textlink="">
      <xdr:nvSpPr>
        <xdr:cNvPr id="6249" name="Rectangle 105">
          <a:extLst>
            <a:ext uri="{FF2B5EF4-FFF2-40B4-BE49-F238E27FC236}">
              <a16:creationId xmlns:a16="http://schemas.microsoft.com/office/drawing/2014/main" id="{582DE173-A53D-4746-BBD1-179BEEE34584}"/>
            </a:ext>
          </a:extLst>
        </xdr:cNvPr>
        <xdr:cNvSpPr>
          <a:spLocks noChangeArrowheads="1"/>
        </xdr:cNvSpPr>
      </xdr:nvSpPr>
      <xdr:spPr bwMode="auto">
        <a:xfrm>
          <a:off x="215762" y="7578587"/>
          <a:ext cx="3525078" cy="6762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5. Incubation time.</a:t>
          </a: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 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the incubation time is other than 20 min is used then enter the new time.</a:t>
          </a:r>
          <a:endParaRPr lang="en-GB"/>
        </a:p>
      </xdr:txBody>
    </xdr:sp>
    <xdr:clientData/>
  </xdr:twoCellAnchor>
  <xdr:twoCellAnchor>
    <xdr:from>
      <xdr:col>6</xdr:col>
      <xdr:colOff>85725</xdr:colOff>
      <xdr:row>16</xdr:row>
      <xdr:rowOff>0</xdr:rowOff>
    </xdr:from>
    <xdr:to>
      <xdr:col>6</xdr:col>
      <xdr:colOff>171450</xdr:colOff>
      <xdr:row>16</xdr:row>
      <xdr:rowOff>0</xdr:rowOff>
    </xdr:to>
    <xdr:sp macro="" textlink="">
      <xdr:nvSpPr>
        <xdr:cNvPr id="7157" name="AutoShape 107">
          <a:extLst>
            <a:ext uri="{FF2B5EF4-FFF2-40B4-BE49-F238E27FC236}">
              <a16:creationId xmlns:a16="http://schemas.microsoft.com/office/drawing/2014/main" id="{B43B6848-FA2A-43B8-936F-63D7E155F56F}"/>
            </a:ext>
          </a:extLst>
        </xdr:cNvPr>
        <xdr:cNvSpPr>
          <a:spLocks noChangeArrowheads="1"/>
        </xdr:cNvSpPr>
      </xdr:nvSpPr>
      <xdr:spPr bwMode="auto">
        <a:xfrm>
          <a:off x="2762250" y="5191125"/>
          <a:ext cx="85725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12</xdr:col>
      <xdr:colOff>521803</xdr:colOff>
      <xdr:row>23</xdr:row>
      <xdr:rowOff>134194</xdr:rowOff>
    </xdr:from>
    <xdr:to>
      <xdr:col>16</xdr:col>
      <xdr:colOff>634433</xdr:colOff>
      <xdr:row>27</xdr:row>
      <xdr:rowOff>82842</xdr:rowOff>
    </xdr:to>
    <xdr:sp macro="" textlink="">
      <xdr:nvSpPr>
        <xdr:cNvPr id="6252" name="Rectangle 108">
          <a:extLst>
            <a:ext uri="{FF2B5EF4-FFF2-40B4-BE49-F238E27FC236}">
              <a16:creationId xmlns:a16="http://schemas.microsoft.com/office/drawing/2014/main" id="{2364B28C-215D-41FA-B37B-595F03FCB43C}"/>
            </a:ext>
          </a:extLst>
        </xdr:cNvPr>
        <xdr:cNvSpPr>
          <a:spLocks noChangeArrowheads="1"/>
        </xdr:cNvSpPr>
      </xdr:nvSpPr>
      <xdr:spPr bwMode="auto">
        <a:xfrm>
          <a:off x="7470912" y="7050172"/>
          <a:ext cx="3069521" cy="710648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7. Dilution. 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samples are diluted before assay, entered the dilution factor (e.g. 10 for 10-fold).</a:t>
          </a:r>
          <a:endParaRPr lang="en-GB"/>
        </a:p>
      </xdr:txBody>
    </xdr:sp>
    <xdr:clientData/>
  </xdr:twoCellAnchor>
  <xdr:twoCellAnchor editAs="oneCell">
    <xdr:from>
      <xdr:col>12</xdr:col>
      <xdr:colOff>530086</xdr:colOff>
      <xdr:row>18</xdr:row>
      <xdr:rowOff>163578</xdr:rowOff>
    </xdr:from>
    <xdr:to>
      <xdr:col>16</xdr:col>
      <xdr:colOff>642716</xdr:colOff>
      <xdr:row>22</xdr:row>
      <xdr:rowOff>173935</xdr:rowOff>
    </xdr:to>
    <xdr:sp macro="" textlink="">
      <xdr:nvSpPr>
        <xdr:cNvPr id="6260" name="Rectangle 116">
          <a:extLst>
            <a:ext uri="{FF2B5EF4-FFF2-40B4-BE49-F238E27FC236}">
              <a16:creationId xmlns:a16="http://schemas.microsoft.com/office/drawing/2014/main" id="{9A2F0600-AE6A-4623-898B-63F70DCC5F37}"/>
            </a:ext>
          </a:extLst>
        </xdr:cNvPr>
        <xdr:cNvSpPr>
          <a:spLocks noChangeArrowheads="1"/>
        </xdr:cNvSpPr>
      </xdr:nvSpPr>
      <xdr:spPr bwMode="auto">
        <a:xfrm>
          <a:off x="7479195" y="6127056"/>
          <a:ext cx="3069521" cy="77235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EFA9" mc:Ignorable="a14" a14:legacySpreadsheetColorIndex="51"/>
        </a:solidFill>
        <a:ln w="9525">
          <a:solidFill>
            <a:srgbClr xmlns:mc="http://schemas.openxmlformats.org/markup-compatibility/2006" xmlns:a14="http://schemas.microsoft.com/office/drawing/2010/main" val="333333" mc:Ignorable="a14" a14:legacySpreadsheetColorIndex="63"/>
          </a:solidFill>
          <a:miter lim="800000"/>
          <a:headEnd/>
          <a:tailEnd/>
        </a:ln>
      </xdr:spPr>
      <xdr:txBody>
        <a:bodyPr vertOverflow="clip" wrap="square" lIns="36000" tIns="36000" rIns="36000" bIns="36000" anchor="t" upright="1"/>
        <a:lstStyle/>
        <a:p>
          <a:pPr algn="l" rtl="0">
            <a:defRPr sz="1000"/>
          </a:pPr>
          <a:r>
            <a:rPr lang="en-GB" sz="1100" b="1" i="0" u="none" strike="noStrike" baseline="0">
              <a:solidFill>
                <a:srgbClr val="000000"/>
              </a:solidFill>
              <a:latin typeface="Gill Sans MT"/>
            </a:rPr>
            <a:t>6.  Sample weight &amp; extract volume.</a:t>
          </a:r>
        </a:p>
        <a:p>
          <a:pPr algn="l" rtl="0">
            <a:defRPr sz="1000"/>
          </a:pPr>
          <a:r>
            <a:rPr lang="en-GB" sz="1100" b="0" i="0" u="none" strike="noStrike" baseline="0">
              <a:solidFill>
                <a:srgbClr val="000000"/>
              </a:solidFill>
              <a:latin typeface="Gill Sans MT"/>
            </a:rPr>
            <a:t>If a sample weight other than 0.5 g is used then enter the new amount. If an extract volume is other than 8 mL then enter the new volume.</a:t>
          </a:r>
          <a:endParaRPr lang="en-GB"/>
        </a:p>
      </xdr:txBody>
    </xdr:sp>
    <xdr:clientData/>
  </xdr:twoCellAnchor>
  <xdr:twoCellAnchor>
    <xdr:from>
      <xdr:col>4</xdr:col>
      <xdr:colOff>533400</xdr:colOff>
      <xdr:row>12</xdr:row>
      <xdr:rowOff>180975</xdr:rowOff>
    </xdr:from>
    <xdr:to>
      <xdr:col>4</xdr:col>
      <xdr:colOff>533400</xdr:colOff>
      <xdr:row>13</xdr:row>
      <xdr:rowOff>104775</xdr:rowOff>
    </xdr:to>
    <xdr:cxnSp macro="">
      <xdr:nvCxnSpPr>
        <xdr:cNvPr id="7160" name="Straight Arrow Connector 5">
          <a:extLst>
            <a:ext uri="{FF2B5EF4-FFF2-40B4-BE49-F238E27FC236}">
              <a16:creationId xmlns:a16="http://schemas.microsoft.com/office/drawing/2014/main" id="{ED1C4EAB-675A-4667-8CC9-5BA3CAE04C66}"/>
            </a:ext>
          </a:extLst>
        </xdr:cNvPr>
        <xdr:cNvCxnSpPr>
          <a:cxnSpLocks noChangeShapeType="1"/>
          <a:stCxn id="6152" idx="2"/>
        </xdr:cNvCxnSpPr>
      </xdr:nvCxnSpPr>
      <xdr:spPr bwMode="auto">
        <a:xfrm flipH="1">
          <a:off x="1781175" y="4010025"/>
          <a:ext cx="0" cy="238125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6</xdr:col>
      <xdr:colOff>171450</xdr:colOff>
      <xdr:row>12</xdr:row>
      <xdr:rowOff>152400</xdr:rowOff>
    </xdr:from>
    <xdr:to>
      <xdr:col>8</xdr:col>
      <xdr:colOff>9525</xdr:colOff>
      <xdr:row>17</xdr:row>
      <xdr:rowOff>28575</xdr:rowOff>
    </xdr:to>
    <xdr:cxnSp macro="">
      <xdr:nvCxnSpPr>
        <xdr:cNvPr id="7161" name="Straight Arrow Connector 43">
          <a:extLst>
            <a:ext uri="{FF2B5EF4-FFF2-40B4-BE49-F238E27FC236}">
              <a16:creationId xmlns:a16="http://schemas.microsoft.com/office/drawing/2014/main" id="{CD0B71B3-18E7-4376-9EBE-9555D5A0582A}"/>
            </a:ext>
          </a:extLst>
        </xdr:cNvPr>
        <xdr:cNvCxnSpPr>
          <a:cxnSpLocks noChangeShapeType="1"/>
          <a:stCxn id="6155" idx="1"/>
        </xdr:cNvCxnSpPr>
      </xdr:nvCxnSpPr>
      <xdr:spPr bwMode="auto">
        <a:xfrm flipH="1">
          <a:off x="2847975" y="3981450"/>
          <a:ext cx="1266825" cy="16192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390525</xdr:colOff>
      <xdr:row>17</xdr:row>
      <xdr:rowOff>95250</xdr:rowOff>
    </xdr:from>
    <xdr:to>
      <xdr:col>9</xdr:col>
      <xdr:colOff>342900</xdr:colOff>
      <xdr:row>20</xdr:row>
      <xdr:rowOff>76200</xdr:rowOff>
    </xdr:to>
    <xdr:cxnSp macro="">
      <xdr:nvCxnSpPr>
        <xdr:cNvPr id="7162" name="Straight Arrow Connector 47">
          <a:extLst>
            <a:ext uri="{FF2B5EF4-FFF2-40B4-BE49-F238E27FC236}">
              <a16:creationId xmlns:a16="http://schemas.microsoft.com/office/drawing/2014/main" id="{890407A3-57F2-4493-9488-8A74E4F46268}"/>
            </a:ext>
          </a:extLst>
        </xdr:cNvPr>
        <xdr:cNvCxnSpPr>
          <a:cxnSpLocks noChangeShapeType="1"/>
          <a:stCxn id="6237" idx="3"/>
        </xdr:cNvCxnSpPr>
      </xdr:nvCxnSpPr>
      <xdr:spPr bwMode="auto">
        <a:xfrm flipV="1">
          <a:off x="3781425" y="5667375"/>
          <a:ext cx="1381125" cy="561975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390525</xdr:colOff>
      <xdr:row>17</xdr:row>
      <xdr:rowOff>161925</xdr:rowOff>
    </xdr:from>
    <xdr:to>
      <xdr:col>10</xdr:col>
      <xdr:colOff>314325</xdr:colOff>
      <xdr:row>24</xdr:row>
      <xdr:rowOff>38100</xdr:rowOff>
    </xdr:to>
    <xdr:cxnSp macro="">
      <xdr:nvCxnSpPr>
        <xdr:cNvPr id="7163" name="Straight Arrow Connector 51">
          <a:extLst>
            <a:ext uri="{FF2B5EF4-FFF2-40B4-BE49-F238E27FC236}">
              <a16:creationId xmlns:a16="http://schemas.microsoft.com/office/drawing/2014/main" id="{3364D635-3495-4995-B9C8-EDE2D3293DA4}"/>
            </a:ext>
          </a:extLst>
        </xdr:cNvPr>
        <xdr:cNvCxnSpPr>
          <a:cxnSpLocks noChangeShapeType="1"/>
          <a:stCxn id="6238" idx="3"/>
        </xdr:cNvCxnSpPr>
      </xdr:nvCxnSpPr>
      <xdr:spPr bwMode="auto">
        <a:xfrm flipV="1">
          <a:off x="3781425" y="5734050"/>
          <a:ext cx="2066925" cy="12192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14</xdr:col>
      <xdr:colOff>638175</xdr:colOff>
      <xdr:row>17</xdr:row>
      <xdr:rowOff>95250</xdr:rowOff>
    </xdr:from>
    <xdr:to>
      <xdr:col>15</xdr:col>
      <xdr:colOff>57150</xdr:colOff>
      <xdr:row>18</xdr:row>
      <xdr:rowOff>161925</xdr:rowOff>
    </xdr:to>
    <xdr:cxnSp macro="">
      <xdr:nvCxnSpPr>
        <xdr:cNvPr id="7164" name="Straight Arrow Connector 54">
          <a:extLst>
            <a:ext uri="{FF2B5EF4-FFF2-40B4-BE49-F238E27FC236}">
              <a16:creationId xmlns:a16="http://schemas.microsoft.com/office/drawing/2014/main" id="{07D875E9-2176-4DAB-8A51-E1BE43D572B6}"/>
            </a:ext>
          </a:extLst>
        </xdr:cNvPr>
        <xdr:cNvCxnSpPr>
          <a:cxnSpLocks noChangeShapeType="1"/>
          <a:stCxn id="6260" idx="0"/>
        </xdr:cNvCxnSpPr>
      </xdr:nvCxnSpPr>
      <xdr:spPr bwMode="auto">
        <a:xfrm flipV="1">
          <a:off x="9134475" y="5667375"/>
          <a:ext cx="133350" cy="26670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7</xdr:col>
      <xdr:colOff>390525</xdr:colOff>
      <xdr:row>17</xdr:row>
      <xdr:rowOff>152400</xdr:rowOff>
    </xdr:from>
    <xdr:to>
      <xdr:col>11</xdr:col>
      <xdr:colOff>314325</xdr:colOff>
      <xdr:row>28</xdr:row>
      <xdr:rowOff>47625</xdr:rowOff>
    </xdr:to>
    <xdr:cxnSp macro="">
      <xdr:nvCxnSpPr>
        <xdr:cNvPr id="7165" name="Straight Arrow Connector 64">
          <a:extLst>
            <a:ext uri="{FF2B5EF4-FFF2-40B4-BE49-F238E27FC236}">
              <a16:creationId xmlns:a16="http://schemas.microsoft.com/office/drawing/2014/main" id="{AC68EC38-8F0B-427C-A324-D6E7F3FA6A15}"/>
            </a:ext>
          </a:extLst>
        </xdr:cNvPr>
        <xdr:cNvCxnSpPr>
          <a:cxnSpLocks noChangeShapeType="1"/>
          <a:stCxn id="6249" idx="3"/>
        </xdr:cNvCxnSpPr>
      </xdr:nvCxnSpPr>
      <xdr:spPr bwMode="auto">
        <a:xfrm flipV="1">
          <a:off x="3781425" y="5724525"/>
          <a:ext cx="2781300" cy="20002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12</xdr:col>
      <xdr:colOff>219075</xdr:colOff>
      <xdr:row>17</xdr:row>
      <xdr:rowOff>133350</xdr:rowOff>
    </xdr:from>
    <xdr:to>
      <xdr:col>12</xdr:col>
      <xdr:colOff>523875</xdr:colOff>
      <xdr:row>25</xdr:row>
      <xdr:rowOff>104775</xdr:rowOff>
    </xdr:to>
    <xdr:cxnSp macro="">
      <xdr:nvCxnSpPr>
        <xdr:cNvPr id="7166" name="Straight Arrow Connector 67">
          <a:extLst>
            <a:ext uri="{FF2B5EF4-FFF2-40B4-BE49-F238E27FC236}">
              <a16:creationId xmlns:a16="http://schemas.microsoft.com/office/drawing/2014/main" id="{6397B8CE-047E-407B-9C32-F4FD56688B12}"/>
            </a:ext>
          </a:extLst>
        </xdr:cNvPr>
        <xdr:cNvCxnSpPr>
          <a:cxnSpLocks noChangeShapeType="1"/>
          <a:stCxn id="6252" idx="1"/>
        </xdr:cNvCxnSpPr>
      </xdr:nvCxnSpPr>
      <xdr:spPr bwMode="auto">
        <a:xfrm flipH="1" flipV="1">
          <a:off x="7181850" y="5705475"/>
          <a:ext cx="304800" cy="1504950"/>
        </a:xfrm>
        <a:prstGeom prst="straightConnector1">
          <a:avLst/>
        </a:prstGeom>
        <a:noFill/>
        <a:ln w="12700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85725</xdr:colOff>
      <xdr:row>8</xdr:row>
      <xdr:rowOff>0</xdr:rowOff>
    </xdr:from>
    <xdr:to>
      <xdr:col>9</xdr:col>
      <xdr:colOff>171450</xdr:colOff>
      <xdr:row>8</xdr:row>
      <xdr:rowOff>0</xdr:rowOff>
    </xdr:to>
    <xdr:sp macro="" textlink="">
      <xdr:nvSpPr>
        <xdr:cNvPr id="2308" name="AutoShape 11">
          <a:extLst>
            <a:ext uri="{FF2B5EF4-FFF2-40B4-BE49-F238E27FC236}">
              <a16:creationId xmlns:a16="http://schemas.microsoft.com/office/drawing/2014/main" id="{A0327BFE-4FA1-4C5E-BFFB-8EC5D07FA123}"/>
            </a:ext>
          </a:extLst>
        </xdr:cNvPr>
        <xdr:cNvSpPr>
          <a:spLocks noChangeArrowheads="1"/>
        </xdr:cNvSpPr>
      </xdr:nvSpPr>
      <xdr:spPr bwMode="auto">
        <a:xfrm>
          <a:off x="4324350" y="2886075"/>
          <a:ext cx="85725" cy="0"/>
        </a:xfrm>
        <a:prstGeom prst="triangle">
          <a:avLst>
            <a:gd name="adj" fmla="val 50000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16</xdr:col>
      <xdr:colOff>235324</xdr:colOff>
      <xdr:row>4</xdr:row>
      <xdr:rowOff>21851</xdr:rowOff>
    </xdr:from>
    <xdr:to>
      <xdr:col>19</xdr:col>
      <xdr:colOff>44824</xdr:colOff>
      <xdr:row>5</xdr:row>
      <xdr:rowOff>40341</xdr:rowOff>
    </xdr:to>
    <xdr:sp macro="" textlink="">
      <xdr:nvSpPr>
        <xdr:cNvPr id="2075" name="Text Box 2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D875CFF-4CF2-4161-A47D-0A5E5E15B5E3}"/>
            </a:ext>
          </a:extLst>
        </xdr:cNvPr>
        <xdr:cNvSpPr txBox="1">
          <a:spLocks noChangeArrowheads="1"/>
        </xdr:cNvSpPr>
      </xdr:nvSpPr>
      <xdr:spPr bwMode="auto">
        <a:xfrm>
          <a:off x="8886265" y="1579469"/>
          <a:ext cx="1243853" cy="2089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Instructions</a:t>
          </a:r>
          <a:endParaRPr lang="en-GB"/>
        </a:p>
      </xdr:txBody>
    </xdr:sp>
    <xdr:clientData/>
  </xdr:twoCellAnchor>
  <xdr:twoCellAnchor>
    <xdr:from>
      <xdr:col>16</xdr:col>
      <xdr:colOff>235324</xdr:colOff>
      <xdr:row>5</xdr:row>
      <xdr:rowOff>40341</xdr:rowOff>
    </xdr:from>
    <xdr:to>
      <xdr:col>19</xdr:col>
      <xdr:colOff>44824</xdr:colOff>
      <xdr:row>6</xdr:row>
      <xdr:rowOff>49866</xdr:rowOff>
    </xdr:to>
    <xdr:sp macro="" textlink="">
      <xdr:nvSpPr>
        <xdr:cNvPr id="2076" name="Text Box 2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D6452DF-F3C3-4588-AA4E-91C19E850B89}"/>
            </a:ext>
          </a:extLst>
        </xdr:cNvPr>
        <xdr:cNvSpPr txBox="1">
          <a:spLocks noChangeArrowheads="1"/>
        </xdr:cNvSpPr>
      </xdr:nvSpPr>
      <xdr:spPr bwMode="auto">
        <a:xfrm>
          <a:off x="8886265" y="1788459"/>
          <a:ext cx="1243853" cy="200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Contact Us</a:t>
          </a:r>
          <a:endParaRPr lang="en-GB"/>
        </a:p>
      </xdr:txBody>
    </xdr:sp>
    <xdr:clientData/>
  </xdr:twoCellAnchor>
  <xdr:twoCellAnchor>
    <xdr:from>
      <xdr:col>2</xdr:col>
      <xdr:colOff>19050</xdr:colOff>
      <xdr:row>49</xdr:row>
      <xdr:rowOff>171450</xdr:rowOff>
    </xdr:from>
    <xdr:to>
      <xdr:col>4</xdr:col>
      <xdr:colOff>114300</xdr:colOff>
      <xdr:row>50</xdr:row>
      <xdr:rowOff>161925</xdr:rowOff>
    </xdr:to>
    <xdr:sp macro="" textlink="">
      <xdr:nvSpPr>
        <xdr:cNvPr id="2081" name="Text Box 3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C7FBA6-71E4-4747-848B-EBAD3011A561}"/>
            </a:ext>
          </a:extLst>
        </xdr:cNvPr>
        <xdr:cNvSpPr txBox="1">
          <a:spLocks noChangeArrowheads="1"/>
        </xdr:cNvSpPr>
      </xdr:nvSpPr>
      <xdr:spPr bwMode="auto">
        <a:xfrm>
          <a:off x="152400" y="12125325"/>
          <a:ext cx="1304925" cy="1809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en-GB" sz="1000" b="0" i="0" u="sng" strike="noStrike" baseline="0">
              <a:solidFill>
                <a:srgbClr val="0000FF"/>
              </a:solidFill>
              <a:latin typeface="Arial"/>
              <a:cs typeface="Arial"/>
            </a:rPr>
            <a:t>Back to Top of Page</a:t>
          </a:r>
          <a:endParaRPr lang="en-GB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21</xdr:col>
      <xdr:colOff>0</xdr:colOff>
      <xdr:row>3</xdr:row>
      <xdr:rowOff>172392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47D00E-9978-4717-BF1E-0A3BAC674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100853"/>
          <a:ext cx="10858500" cy="17625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>
          <a:noFill/>
        </a:ln>
        <a:effectLst/>
        <a:extLst>
          <a:ext uri="{91240B29-F687-4F45-9708-019B960494DF}">
            <a14:hiddenLine xmlns:a14="http://schemas.microsoft.com/office/drawing/2010/main" w="9525" cap="flat" cmpd="sng" algn="ctr">
              <a:solidFill>
                <a:srgbClr xmlns:mc="http://schemas.openxmlformats.org/markup-compatibility/2006" val="400000" mc:Ignorable="a14" a14:legacySpreadsheetColorIndex="64"/>
              </a:solidFill>
              <a:prstDash val="solid"/>
              <a:round/>
              <a:headEnd type="none" w="med" len="med"/>
              <a:tailEnd type="none" w="med" len="med"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supportcs.megazyme.com/support/home" TargetMode="External"/><Relationship Id="rId2" Type="http://schemas.openxmlformats.org/officeDocument/2006/relationships/hyperlink" Target="http://www.megazyme.com/" TargetMode="External"/><Relationship Id="rId1" Type="http://schemas.openxmlformats.org/officeDocument/2006/relationships/hyperlink" Target="mailto:info@megazyme.com" TargetMode="External"/><Relationship Id="rId5" Type="http://schemas.openxmlformats.org/officeDocument/2006/relationships/drawing" Target="../drawings/drawing1.xml"/><Relationship Id="rId4" Type="http://schemas.openxmlformats.org/officeDocument/2006/relationships/hyperlink" Target="http://support.megazyme.com/support/hom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9"/>
  <sheetViews>
    <sheetView zoomScaleNormal="100" zoomScaleSheetLayoutView="75" workbookViewId="0">
      <selection activeCell="C8" sqref="C8:O8"/>
    </sheetView>
  </sheetViews>
  <sheetFormatPr defaultColWidth="12.28515625" defaultRowHeight="15" x14ac:dyDescent="0.3"/>
  <cols>
    <col min="1" max="1" width="1.7109375" style="93" customWidth="1"/>
    <col min="2" max="2" width="0.42578125" style="93" customWidth="1"/>
    <col min="3" max="3" width="1.7109375" style="94" customWidth="1"/>
    <col min="4" max="4" width="14.85546875" style="93" customWidth="1"/>
    <col min="5" max="13" width="10.7109375" style="93" customWidth="1"/>
    <col min="14" max="14" width="12.28515625" style="93" customWidth="1"/>
    <col min="15" max="16" width="10.7109375" style="93" customWidth="1"/>
    <col min="17" max="17" width="10.7109375" style="95" customWidth="1"/>
    <col min="18" max="18" width="1.7109375" style="93" customWidth="1"/>
    <col min="19" max="16384" width="12.28515625" style="93"/>
  </cols>
  <sheetData>
    <row r="1" spans="1:18" ht="7.7" customHeight="1" x14ac:dyDescent="0.3">
      <c r="A1" s="95"/>
      <c r="B1" s="95"/>
      <c r="C1" s="97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8" ht="13.7" customHeight="1" x14ac:dyDescent="0.3">
      <c r="A2" s="7"/>
      <c r="B2" s="9"/>
      <c r="C2" s="13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80"/>
      <c r="R2" s="91"/>
    </row>
    <row r="3" spans="1:18" ht="27" customHeight="1" x14ac:dyDescent="0.3">
      <c r="A3" s="7"/>
      <c r="B3" s="9"/>
      <c r="C3" s="13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29"/>
      <c r="P3" s="9"/>
      <c r="Q3" s="80"/>
      <c r="R3" s="91"/>
    </row>
    <row r="4" spans="1:18" ht="27" customHeight="1" x14ac:dyDescent="0.3">
      <c r="A4" s="7"/>
      <c r="B4" s="9"/>
      <c r="C4" s="13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29"/>
      <c r="P4" s="9"/>
      <c r="Q4" s="80"/>
      <c r="R4" s="91"/>
    </row>
    <row r="5" spans="1:18" ht="24" customHeight="1" x14ac:dyDescent="0.3">
      <c r="A5" s="7"/>
      <c r="B5" s="9"/>
      <c r="C5" s="14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9"/>
      <c r="P5" s="9"/>
      <c r="Q5" s="80"/>
      <c r="R5" s="91"/>
    </row>
    <row r="6" spans="1:18" ht="13.7" customHeight="1" x14ac:dyDescent="0.3">
      <c r="A6" s="7"/>
      <c r="B6" s="9"/>
      <c r="C6" s="14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29"/>
      <c r="P6" s="9"/>
      <c r="Q6" s="80"/>
      <c r="R6" s="91"/>
    </row>
    <row r="7" spans="1:18" s="95" customFormat="1" ht="42.95" customHeight="1" x14ac:dyDescent="0.4">
      <c r="A7" s="7"/>
      <c r="B7" s="9"/>
      <c r="C7" s="30" t="s">
        <v>11</v>
      </c>
      <c r="D7" s="15"/>
      <c r="E7" s="15"/>
      <c r="F7" s="15"/>
      <c r="G7" s="15"/>
      <c r="H7" s="63"/>
      <c r="I7" s="15"/>
      <c r="J7" s="15"/>
      <c r="K7" s="15"/>
      <c r="L7" s="15"/>
      <c r="M7" s="15"/>
      <c r="N7" s="15"/>
      <c r="O7" s="29"/>
      <c r="P7" s="9"/>
      <c r="Q7" s="80"/>
      <c r="R7" s="80"/>
    </row>
    <row r="8" spans="1:18" s="95" customFormat="1" ht="61.7" customHeight="1" x14ac:dyDescent="0.3">
      <c r="A8" s="7"/>
      <c r="B8" s="9"/>
      <c r="C8" s="114" t="s">
        <v>27</v>
      </c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9"/>
      <c r="Q8" s="80"/>
      <c r="R8" s="80"/>
    </row>
    <row r="9" spans="1:18" s="95" customFormat="1" ht="39.950000000000003" customHeight="1" x14ac:dyDescent="0.4">
      <c r="A9" s="7"/>
      <c r="B9" s="9"/>
      <c r="C9" s="30" t="s">
        <v>12</v>
      </c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9"/>
      <c r="P9" s="9"/>
      <c r="Q9" s="80"/>
      <c r="R9" s="80"/>
    </row>
    <row r="10" spans="1:18" s="95" customFormat="1" ht="18.75" x14ac:dyDescent="0.35">
      <c r="A10" s="7"/>
      <c r="B10" s="9"/>
      <c r="C10" s="28" t="s">
        <v>14</v>
      </c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9"/>
      <c r="P10" s="9"/>
      <c r="Q10" s="80"/>
      <c r="R10" s="80"/>
    </row>
    <row r="11" spans="1:18" s="95" customFormat="1" ht="17.25" x14ac:dyDescent="0.35">
      <c r="A11" s="7"/>
      <c r="B11" s="9"/>
      <c r="C11" s="28" t="s">
        <v>15</v>
      </c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9"/>
      <c r="P11" s="9"/>
      <c r="Q11" s="80"/>
      <c r="R11" s="80"/>
    </row>
    <row r="12" spans="1:18" s="95" customFormat="1" x14ac:dyDescent="0.3">
      <c r="A12" s="7"/>
      <c r="B12" s="9"/>
      <c r="C12" s="13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9"/>
      <c r="P12" s="9"/>
      <c r="Q12" s="80"/>
      <c r="R12" s="80"/>
    </row>
    <row r="13" spans="1:18" s="95" customFormat="1" ht="24.95" customHeight="1" x14ac:dyDescent="0.3">
      <c r="A13" s="7"/>
      <c r="B13" s="9"/>
      <c r="C13" s="13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9"/>
      <c r="P13" s="9"/>
      <c r="Q13" s="80"/>
      <c r="R13" s="80"/>
    </row>
    <row r="14" spans="1:18" s="95" customFormat="1" ht="16.7" customHeight="1" x14ac:dyDescent="0.35">
      <c r="A14" s="7"/>
      <c r="B14" s="9"/>
      <c r="C14" s="13"/>
      <c r="D14" s="47" t="s">
        <v>10</v>
      </c>
      <c r="E14" s="48"/>
      <c r="F14" s="49"/>
      <c r="G14" s="50"/>
      <c r="H14" s="51"/>
      <c r="I14" s="52"/>
      <c r="J14" s="51"/>
      <c r="K14" s="51"/>
      <c r="L14" s="53"/>
      <c r="M14" s="51"/>
      <c r="N14" s="51"/>
      <c r="O14" s="51"/>
      <c r="P14" s="9"/>
      <c r="Q14" s="80"/>
      <c r="R14" s="80"/>
    </row>
    <row r="15" spans="1:18" s="95" customFormat="1" ht="6" customHeight="1" x14ac:dyDescent="0.35">
      <c r="A15" s="7"/>
      <c r="B15" s="9"/>
      <c r="C15" s="13"/>
      <c r="D15" s="51"/>
      <c r="E15" s="54"/>
      <c r="F15" s="51"/>
      <c r="G15" s="51"/>
      <c r="H15" s="51"/>
      <c r="I15" s="51"/>
      <c r="J15" s="51"/>
      <c r="K15" s="51"/>
      <c r="L15" s="55"/>
      <c r="M15" s="51"/>
      <c r="N15" s="51"/>
      <c r="O15" s="51"/>
      <c r="P15" s="31"/>
      <c r="Q15" s="80"/>
      <c r="R15" s="80"/>
    </row>
    <row r="16" spans="1:18" s="95" customFormat="1" ht="60" x14ac:dyDescent="0.3">
      <c r="A16" s="7"/>
      <c r="B16" s="9"/>
      <c r="C16" s="13"/>
      <c r="D16" s="3" t="s">
        <v>0</v>
      </c>
      <c r="E16" s="116" t="s">
        <v>31</v>
      </c>
      <c r="F16" s="117"/>
      <c r="G16" s="116" t="s">
        <v>26</v>
      </c>
      <c r="H16" s="117"/>
      <c r="I16" s="78" t="s">
        <v>29</v>
      </c>
      <c r="J16" s="12" t="s">
        <v>18</v>
      </c>
      <c r="K16" s="12" t="s">
        <v>28</v>
      </c>
      <c r="L16" s="12" t="s">
        <v>21</v>
      </c>
      <c r="M16" s="12" t="s">
        <v>17</v>
      </c>
      <c r="N16" s="76" t="s">
        <v>35</v>
      </c>
      <c r="O16" s="12" t="s">
        <v>19</v>
      </c>
      <c r="P16" s="12" t="s">
        <v>16</v>
      </c>
      <c r="Q16" s="90" t="s">
        <v>32</v>
      </c>
      <c r="R16" s="80"/>
    </row>
    <row r="17" spans="1:18" s="95" customFormat="1" ht="30" x14ac:dyDescent="0.3">
      <c r="A17" s="7"/>
      <c r="B17" s="9"/>
      <c r="C17" s="13"/>
      <c r="D17" s="59"/>
      <c r="E17" s="79" t="s">
        <v>23</v>
      </c>
      <c r="F17" s="79" t="s">
        <v>24</v>
      </c>
      <c r="G17" s="79" t="s">
        <v>23</v>
      </c>
      <c r="H17" s="79" t="s">
        <v>24</v>
      </c>
      <c r="I17" s="56"/>
      <c r="J17" s="56"/>
      <c r="K17" s="56"/>
      <c r="L17" s="60"/>
      <c r="M17" s="56"/>
      <c r="N17" s="56"/>
      <c r="O17" s="56"/>
      <c r="P17" s="102"/>
      <c r="Q17" s="103"/>
      <c r="R17" s="80"/>
    </row>
    <row r="18" spans="1:18" s="95" customFormat="1" ht="15.75" x14ac:dyDescent="0.35">
      <c r="A18" s="7"/>
      <c r="B18" s="9"/>
      <c r="C18" s="13"/>
      <c r="D18" s="61"/>
      <c r="E18" s="58"/>
      <c r="F18" s="58"/>
      <c r="G18" s="58"/>
      <c r="H18" s="61"/>
      <c r="I18" s="57" t="s">
        <v>25</v>
      </c>
      <c r="J18" s="104">
        <v>0.5</v>
      </c>
      <c r="K18" s="104">
        <v>1.5</v>
      </c>
      <c r="L18" s="62">
        <v>20</v>
      </c>
      <c r="M18" s="62">
        <v>1</v>
      </c>
      <c r="N18" s="57" t="s">
        <v>25</v>
      </c>
      <c r="O18" s="105">
        <v>0.5</v>
      </c>
      <c r="P18" s="105">
        <v>8</v>
      </c>
      <c r="Q18" s="57" t="s">
        <v>25</v>
      </c>
      <c r="R18" s="80"/>
    </row>
    <row r="19" spans="1:18" s="95" customFormat="1" x14ac:dyDescent="0.3">
      <c r="A19" s="7"/>
      <c r="B19" s="9"/>
      <c r="C19" s="13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80"/>
      <c r="P19" s="80"/>
      <c r="Q19" s="80"/>
      <c r="R19" s="80"/>
    </row>
    <row r="20" spans="1:18" s="95" customFormat="1" x14ac:dyDescent="0.3">
      <c r="A20" s="7"/>
      <c r="B20" s="9"/>
      <c r="C20" s="13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80"/>
      <c r="P20" s="80"/>
      <c r="Q20" s="80"/>
      <c r="R20" s="80"/>
    </row>
    <row r="21" spans="1:18" s="95" customFormat="1" x14ac:dyDescent="0.3">
      <c r="A21" s="7"/>
      <c r="B21" s="9"/>
      <c r="C21" s="13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80"/>
      <c r="P21" s="80"/>
      <c r="Q21" s="80"/>
      <c r="R21" s="80"/>
    </row>
    <row r="22" spans="1:18" s="95" customFormat="1" x14ac:dyDescent="0.3">
      <c r="A22" s="7"/>
      <c r="B22" s="9"/>
      <c r="C22" s="13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80"/>
      <c r="P22" s="80"/>
      <c r="Q22" s="80"/>
      <c r="R22" s="80"/>
    </row>
    <row r="23" spans="1:18" s="95" customFormat="1" x14ac:dyDescent="0.3">
      <c r="A23" s="7"/>
      <c r="B23" s="9"/>
      <c r="C23" s="13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80"/>
      <c r="P23" s="80"/>
      <c r="Q23" s="80"/>
      <c r="R23" s="80"/>
    </row>
    <row r="24" spans="1:18" s="95" customFormat="1" x14ac:dyDescent="0.3">
      <c r="A24" s="7"/>
      <c r="B24" s="9"/>
      <c r="C24" s="13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80"/>
      <c r="P24" s="80"/>
      <c r="Q24" s="80"/>
      <c r="R24" s="80"/>
    </row>
    <row r="25" spans="1:18" s="95" customFormat="1" x14ac:dyDescent="0.3">
      <c r="A25" s="7"/>
      <c r="B25" s="9"/>
      <c r="C25" s="13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80"/>
      <c r="P25" s="80"/>
      <c r="Q25" s="80"/>
      <c r="R25" s="80"/>
    </row>
    <row r="26" spans="1:18" s="95" customFormat="1" x14ac:dyDescent="0.3">
      <c r="A26" s="7"/>
      <c r="B26" s="9"/>
      <c r="C26" s="13"/>
      <c r="D26" s="17"/>
      <c r="E26" s="17"/>
      <c r="F26" s="17"/>
      <c r="G26" s="17"/>
      <c r="H26" s="17"/>
      <c r="I26" s="17"/>
      <c r="J26" s="17" t="s">
        <v>13</v>
      </c>
      <c r="K26" s="17"/>
      <c r="L26" s="17"/>
      <c r="M26" s="17"/>
      <c r="N26" s="17"/>
      <c r="O26" s="80"/>
      <c r="P26" s="80"/>
      <c r="Q26" s="80"/>
      <c r="R26" s="80"/>
    </row>
    <row r="27" spans="1:18" s="95" customFormat="1" x14ac:dyDescent="0.3">
      <c r="A27" s="7"/>
      <c r="B27" s="9"/>
      <c r="C27" s="13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80"/>
      <c r="P27" s="80"/>
      <c r="Q27" s="80"/>
      <c r="R27" s="80"/>
    </row>
    <row r="28" spans="1:18" s="95" customFormat="1" x14ac:dyDescent="0.3">
      <c r="A28" s="7"/>
      <c r="B28" s="9"/>
      <c r="C28" s="13"/>
      <c r="D28" s="17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80"/>
      <c r="P28" s="80"/>
      <c r="Q28" s="80"/>
      <c r="R28" s="80"/>
    </row>
    <row r="29" spans="1:18" s="95" customFormat="1" ht="151.69999999999999" customHeight="1" x14ac:dyDescent="0.4">
      <c r="A29" s="7"/>
      <c r="B29" s="9"/>
      <c r="C29" s="32" t="s">
        <v>4</v>
      </c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81"/>
      <c r="P29" s="80"/>
      <c r="Q29" s="80"/>
      <c r="R29" s="80"/>
    </row>
    <row r="30" spans="1:18" s="92" customFormat="1" ht="24.95" customHeight="1" x14ac:dyDescent="0.35">
      <c r="A30" s="18"/>
      <c r="B30" s="20"/>
      <c r="C30" s="33" t="s">
        <v>5</v>
      </c>
      <c r="D30" s="25"/>
      <c r="E30" s="25"/>
      <c r="F30" s="25"/>
      <c r="G30" s="25"/>
      <c r="H30" s="25"/>
      <c r="I30" s="25"/>
      <c r="J30" s="19"/>
      <c r="K30" s="25"/>
      <c r="L30" s="25"/>
      <c r="M30" s="25"/>
      <c r="N30" s="25"/>
      <c r="O30" s="82"/>
      <c r="P30" s="83"/>
      <c r="Q30" s="84"/>
      <c r="R30" s="84"/>
    </row>
    <row r="31" spans="1:18" s="98" customFormat="1" ht="42.95" customHeight="1" x14ac:dyDescent="0.3">
      <c r="A31" s="18"/>
      <c r="B31" s="20"/>
      <c r="C31" s="114" t="s">
        <v>6</v>
      </c>
      <c r="D31" s="118"/>
      <c r="E31" s="118"/>
      <c r="F31" s="118"/>
      <c r="G31" s="118"/>
      <c r="H31" s="118"/>
      <c r="I31" s="34"/>
      <c r="J31" s="35" t="s">
        <v>7</v>
      </c>
      <c r="K31" s="34"/>
      <c r="L31" s="34"/>
      <c r="M31" s="34"/>
      <c r="N31" s="34"/>
      <c r="O31" s="85"/>
      <c r="P31" s="86"/>
      <c r="Q31" s="84"/>
      <c r="R31" s="96"/>
    </row>
    <row r="32" spans="1:18" s="98" customFormat="1" ht="30.95" customHeight="1" x14ac:dyDescent="0.35">
      <c r="A32" s="18"/>
      <c r="B32" s="20"/>
      <c r="C32" s="26" t="s">
        <v>1</v>
      </c>
      <c r="D32" s="26"/>
      <c r="E32" s="26"/>
      <c r="F32" s="26"/>
      <c r="G32" s="26"/>
      <c r="H32" s="26"/>
      <c r="I32" s="26"/>
      <c r="J32" s="36"/>
      <c r="K32" s="26"/>
      <c r="L32" s="26"/>
      <c r="M32" s="26"/>
      <c r="N32" s="26"/>
      <c r="O32" s="87"/>
      <c r="P32" s="86"/>
      <c r="Q32" s="84"/>
      <c r="R32" s="96"/>
    </row>
    <row r="33" spans="1:18" s="98" customFormat="1" ht="16.7" customHeight="1" x14ac:dyDescent="0.35">
      <c r="A33" s="18"/>
      <c r="B33" s="20"/>
      <c r="C33" s="27" t="s">
        <v>8</v>
      </c>
      <c r="D33" s="26"/>
      <c r="E33" s="26"/>
      <c r="F33" s="26"/>
      <c r="G33" s="26"/>
      <c r="H33" s="26"/>
      <c r="I33" s="26"/>
      <c r="J33" s="35" t="s">
        <v>34</v>
      </c>
      <c r="K33" s="26"/>
      <c r="L33" s="26"/>
      <c r="M33" s="26"/>
      <c r="N33" s="26"/>
      <c r="O33" s="85"/>
      <c r="P33" s="86"/>
      <c r="Q33" s="84"/>
      <c r="R33" s="96"/>
    </row>
    <row r="34" spans="1:18" s="98" customFormat="1" ht="16.7" customHeight="1" x14ac:dyDescent="0.35">
      <c r="A34" s="18"/>
      <c r="B34" s="20"/>
      <c r="C34" s="37" t="s">
        <v>9</v>
      </c>
      <c r="D34" s="26"/>
      <c r="E34" s="26"/>
      <c r="F34" s="26"/>
      <c r="G34" s="26"/>
      <c r="H34" s="26"/>
      <c r="I34" s="26"/>
      <c r="J34" s="35" t="s">
        <v>36</v>
      </c>
      <c r="K34" s="26"/>
      <c r="L34" s="26"/>
      <c r="M34" s="26"/>
      <c r="N34" s="26"/>
      <c r="O34" s="85"/>
      <c r="P34" s="86"/>
      <c r="Q34" s="84"/>
      <c r="R34" s="96"/>
    </row>
    <row r="35" spans="1:18" ht="16.7" customHeight="1" x14ac:dyDescent="0.35">
      <c r="A35" s="18"/>
      <c r="B35" s="20"/>
      <c r="C35" s="37" t="s">
        <v>2</v>
      </c>
      <c r="D35" s="28"/>
      <c r="E35" s="28"/>
      <c r="F35" s="28"/>
      <c r="G35" s="28"/>
      <c r="H35" s="28"/>
      <c r="I35" s="28"/>
      <c r="J35" s="35" t="s">
        <v>3</v>
      </c>
      <c r="K35" s="28"/>
      <c r="L35" s="28"/>
      <c r="M35" s="28"/>
      <c r="N35" s="28"/>
      <c r="O35"/>
      <c r="P35" s="86"/>
      <c r="Q35" s="84"/>
      <c r="R35" s="91"/>
    </row>
    <row r="36" spans="1:18" ht="16.7" customHeight="1" x14ac:dyDescent="0.35">
      <c r="A36" s="18"/>
      <c r="B36" s="20"/>
      <c r="C36" s="37"/>
      <c r="D36" s="28"/>
      <c r="E36" s="28"/>
      <c r="F36" s="28"/>
      <c r="G36" s="28"/>
      <c r="H36" s="28"/>
      <c r="I36" s="28"/>
      <c r="J36" s="8"/>
      <c r="K36" s="28"/>
      <c r="L36" s="28"/>
      <c r="M36" s="91"/>
      <c r="N36" s="33"/>
      <c r="O36" s="33" t="s">
        <v>37</v>
      </c>
      <c r="P36" s="88"/>
      <c r="Q36" s="84"/>
      <c r="R36" s="91"/>
    </row>
    <row r="37" spans="1:18" ht="16.7" customHeight="1" x14ac:dyDescent="0.35">
      <c r="A37" s="18"/>
      <c r="B37" s="20"/>
      <c r="C37" s="37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89"/>
      <c r="P37" s="86"/>
      <c r="Q37" s="84"/>
      <c r="R37" s="91"/>
    </row>
    <row r="38" spans="1:18" s="92" customFormat="1" ht="9.1999999999999993" customHeight="1" x14ac:dyDescent="0.35">
      <c r="B38" s="99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1"/>
      <c r="P38" s="99"/>
    </row>
    <row r="39" spans="1:18" s="92" customFormat="1" ht="399.95" customHeight="1" x14ac:dyDescent="0.3"/>
  </sheetData>
  <sheetProtection password="8E71" sheet="1" objects="1" scenarios="1"/>
  <mergeCells count="4">
    <mergeCell ref="C8:O8"/>
    <mergeCell ref="E16:F16"/>
    <mergeCell ref="C31:H31"/>
    <mergeCell ref="G16:H16"/>
  </mergeCells>
  <phoneticPr fontId="0" type="noConversion"/>
  <dataValidations count="2">
    <dataValidation allowBlank="1" sqref="O5:O7 O1:O2 D1:N7 C39:N65536 C32 O32 O38:O65536 C34:C37 J32 D32:I37 D9:O13 P1:T13 K19:O30 D19:I30 J19:J29 R15:T15 A1:B1048576 U1:IV15 Q14:Q15 C1:C29 P17:Q17 K32:N35 J37:N37 K36:L36 P19:Q35 P37:IV65536 R16:IV35 Q36:IV36 N36:O36"/>
    <dataValidation allowBlank="1" showInputMessage="1" sqref="R14:T14 F15 D14:O14 I16:Q16 P14:P15 H15:O15 D15:D18 E15:E16 G15:G16 E17:O18 P18:Q18"/>
  </dataValidations>
  <hyperlinks>
    <hyperlink ref="J35" r:id="rId1" display="mailto:info@megazyme.com"/>
    <hyperlink ref="J31" r:id="rId2" display="http://www.megazyme.com/"/>
    <hyperlink ref="J34" r:id="rId3"/>
    <hyperlink ref="J33" r:id="rId4"/>
  </hyperlinks>
  <pageMargins left="0.59055118110236227" right="0.59055118110236227" top="0.59055118110236227" bottom="0.98425196850393704" header="0.51181102362204722" footer="0.51181102362204722"/>
  <pageSetup paperSize="9" scale="98" fitToHeight="0" orientation="landscape" horizontalDpi="360" verticalDpi="360"/>
  <headerFooter alignWithMargins="0">
    <oddFooter>&amp;LPrinted on &amp;D, Page &amp;P of &amp;N</oddFooter>
  </headerFooter>
  <rowBreaks count="1" manualBreakCount="1">
    <brk id="18" min="1" max="15" man="1"/>
  </rowBreaks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F53"/>
  <sheetViews>
    <sheetView tabSelected="1" topLeftCell="B1" zoomScaleNormal="100" workbookViewId="0">
      <selection activeCell="L6" sqref="L6"/>
    </sheetView>
  </sheetViews>
  <sheetFormatPr defaultColWidth="12.28515625" defaultRowHeight="15" x14ac:dyDescent="0.3"/>
  <cols>
    <col min="1" max="1" width="0.85546875" style="111" customWidth="1"/>
    <col min="2" max="2" width="1.7109375" style="111" customWidth="1"/>
    <col min="3" max="3" width="3.140625" style="111" customWidth="1"/>
    <col min="4" max="4" width="15" style="111" customWidth="1"/>
    <col min="5" max="8" width="10.7109375" style="111" customWidth="1"/>
    <col min="9" max="9" width="9.85546875" style="111" hidden="1" customWidth="1"/>
    <col min="10" max="13" width="10.7109375" style="111" customWidth="1"/>
    <col min="14" max="14" width="10.7109375" style="113" customWidth="1"/>
    <col min="15" max="15" width="12.140625" style="111" hidden="1" customWidth="1"/>
    <col min="16" max="16" width="12.28515625" style="111" customWidth="1"/>
    <col min="17" max="17" width="10.7109375" style="111" customWidth="1"/>
    <col min="18" max="18" width="10.7109375" style="113" customWidth="1"/>
    <col min="19" max="19" width="10.7109375" style="111" hidden="1" customWidth="1"/>
    <col min="20" max="20" width="10.7109375" style="111" customWidth="1"/>
    <col min="21" max="21" width="1.7109375" style="111" customWidth="1"/>
    <col min="22" max="58" width="79.42578125" style="111" customWidth="1"/>
    <col min="59" max="16384" width="12.28515625" style="111"/>
  </cols>
  <sheetData>
    <row r="1" spans="1:58" ht="7.7" customHeight="1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64"/>
      <c r="O1" s="2"/>
      <c r="P1" s="2"/>
      <c r="Q1" s="2"/>
      <c r="R1" s="64"/>
      <c r="S1" s="2"/>
      <c r="T1" s="2"/>
      <c r="U1" s="2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</row>
    <row r="2" spans="1:58" ht="99.75" customHeight="1" x14ac:dyDescent="0.3">
      <c r="A2" s="2"/>
      <c r="B2" s="1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65"/>
      <c r="O2" s="9"/>
      <c r="P2" s="1"/>
      <c r="Q2" s="9"/>
      <c r="R2" s="69"/>
      <c r="S2" s="1"/>
      <c r="T2" s="75"/>
      <c r="U2" s="75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</row>
    <row r="3" spans="1:58" ht="25.5" customHeight="1" x14ac:dyDescent="0.3">
      <c r="A3" s="2"/>
      <c r="B3" s="1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65"/>
      <c r="O3" s="9"/>
      <c r="P3" s="1"/>
      <c r="Q3" s="9"/>
      <c r="R3" s="69"/>
      <c r="S3" s="1"/>
      <c r="T3" s="75"/>
      <c r="U3" s="75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</row>
    <row r="4" spans="1:58" ht="15" customHeight="1" x14ac:dyDescent="0.3">
      <c r="A4" s="2"/>
      <c r="B4" s="1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65"/>
      <c r="O4" s="9"/>
      <c r="P4" s="1"/>
      <c r="Q4" s="9"/>
      <c r="R4" s="69"/>
      <c r="S4" s="1"/>
      <c r="T4" s="75"/>
      <c r="U4" s="75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</row>
    <row r="5" spans="1:58" x14ac:dyDescent="0.3">
      <c r="A5" s="2"/>
      <c r="B5" s="1"/>
      <c r="C5" s="9"/>
      <c r="D5" s="31" t="s">
        <v>10</v>
      </c>
      <c r="E5" s="119"/>
      <c r="F5" s="120"/>
      <c r="G5" s="121"/>
      <c r="H5" s="45"/>
      <c r="I5" s="9"/>
      <c r="J5" s="9"/>
      <c r="K5" s="9"/>
      <c r="L5" s="9"/>
      <c r="M5" s="9"/>
      <c r="N5" s="65"/>
      <c r="O5" s="46"/>
      <c r="P5" s="1"/>
      <c r="Q5" s="9"/>
      <c r="R5" s="69"/>
      <c r="S5" s="1"/>
      <c r="T5" s="75"/>
      <c r="U5" s="75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</row>
    <row r="6" spans="1:58" x14ac:dyDescent="0.3">
      <c r="A6" s="2"/>
      <c r="B6" s="1"/>
      <c r="C6" s="9"/>
      <c r="D6" s="31"/>
      <c r="E6" s="16"/>
      <c r="F6" s="46"/>
      <c r="G6" s="46"/>
      <c r="H6" s="9"/>
      <c r="I6" s="9"/>
      <c r="J6" s="9"/>
      <c r="K6" s="9"/>
      <c r="L6" s="9"/>
      <c r="M6" s="46"/>
      <c r="N6" s="65"/>
      <c r="O6" s="46"/>
      <c r="P6" s="1"/>
      <c r="Q6" s="46"/>
      <c r="R6" s="69"/>
      <c r="S6" s="1"/>
      <c r="T6" s="75"/>
      <c r="U6" s="75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0"/>
      <c r="AM6" s="110"/>
      <c r="AN6" s="110"/>
      <c r="AO6" s="110"/>
      <c r="AP6" s="110"/>
      <c r="AQ6" s="110"/>
      <c r="AR6" s="110"/>
      <c r="AS6" s="110"/>
      <c r="AT6" s="110"/>
      <c r="AU6" s="110"/>
      <c r="AV6" s="110"/>
      <c r="AW6" s="110"/>
      <c r="AX6" s="110"/>
      <c r="AY6" s="110"/>
      <c r="AZ6" s="110"/>
      <c r="BA6" s="110"/>
      <c r="BB6" s="110"/>
      <c r="BC6" s="110"/>
      <c r="BD6" s="110"/>
      <c r="BE6" s="110"/>
      <c r="BF6" s="110"/>
    </row>
    <row r="7" spans="1:58" x14ac:dyDescent="0.3">
      <c r="A7" s="2"/>
      <c r="B7" s="1"/>
      <c r="C7" s="9"/>
      <c r="D7" s="9"/>
      <c r="E7" s="44"/>
      <c r="F7" s="9"/>
      <c r="G7" s="9"/>
      <c r="H7" s="9"/>
      <c r="I7" s="9"/>
      <c r="J7" s="9"/>
      <c r="K7" s="9"/>
      <c r="L7" s="9"/>
      <c r="M7" s="9"/>
      <c r="N7" s="66"/>
      <c r="O7" s="9"/>
      <c r="P7" s="66" t="s">
        <v>22</v>
      </c>
      <c r="Q7" s="9"/>
      <c r="R7" s="69"/>
      <c r="S7" s="1"/>
      <c r="T7" s="75"/>
      <c r="U7" s="75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</row>
    <row r="8" spans="1:58" s="110" customFormat="1" ht="60" x14ac:dyDescent="0.2">
      <c r="A8" s="4"/>
      <c r="B8" s="5"/>
      <c r="C8" s="38"/>
      <c r="D8" s="3" t="s">
        <v>0</v>
      </c>
      <c r="E8" s="116" t="s">
        <v>31</v>
      </c>
      <c r="F8" s="117"/>
      <c r="G8" s="116" t="s">
        <v>26</v>
      </c>
      <c r="H8" s="117"/>
      <c r="I8" s="77" t="s">
        <v>20</v>
      </c>
      <c r="J8" s="78" t="s">
        <v>29</v>
      </c>
      <c r="K8" s="12" t="s">
        <v>18</v>
      </c>
      <c r="L8" s="12" t="s">
        <v>28</v>
      </c>
      <c r="M8" s="12" t="s">
        <v>21</v>
      </c>
      <c r="N8" s="12" t="s">
        <v>17</v>
      </c>
      <c r="O8" s="77" t="s">
        <v>33</v>
      </c>
      <c r="P8" s="76" t="s">
        <v>35</v>
      </c>
      <c r="Q8" s="12" t="s">
        <v>19</v>
      </c>
      <c r="R8" s="12" t="s">
        <v>16</v>
      </c>
      <c r="S8" s="77" t="s">
        <v>30</v>
      </c>
      <c r="T8" s="76" t="s">
        <v>32</v>
      </c>
      <c r="U8" s="6"/>
    </row>
    <row r="9" spans="1:58" s="110" customFormat="1" ht="30" x14ac:dyDescent="0.2">
      <c r="A9" s="4"/>
      <c r="B9" s="5"/>
      <c r="C9" s="38"/>
      <c r="D9" s="3"/>
      <c r="E9" s="79" t="s">
        <v>23</v>
      </c>
      <c r="F9" s="79" t="s">
        <v>24</v>
      </c>
      <c r="G9" s="79" t="s">
        <v>23</v>
      </c>
      <c r="H9" s="79" t="s">
        <v>24</v>
      </c>
      <c r="I9" s="41"/>
      <c r="J9" s="40"/>
      <c r="K9" s="12"/>
      <c r="L9" s="12"/>
      <c r="M9" s="12"/>
      <c r="N9" s="12"/>
      <c r="O9" s="41"/>
      <c r="P9" s="67"/>
      <c r="Q9" s="12"/>
      <c r="R9" s="12"/>
      <c r="S9" s="41"/>
      <c r="T9" s="70"/>
      <c r="U9" s="6"/>
    </row>
    <row r="10" spans="1:58" x14ac:dyDescent="0.3">
      <c r="A10" s="2"/>
      <c r="B10" s="1"/>
      <c r="C10" s="39">
        <v>1</v>
      </c>
      <c r="D10" s="42"/>
      <c r="E10" s="72"/>
      <c r="F10" s="72"/>
      <c r="G10" s="73"/>
      <c r="H10" s="72"/>
      <c r="I10" s="74" t="str">
        <f>IF(OR(COUNT(E10:F10)&lt;1,COUNT(G10:H10)&lt;1),"",((AVERAGE(G10:H10)-(AVERAGE(E10:F10)))))</f>
        <v/>
      </c>
      <c r="J10" s="71" t="str">
        <f>I10</f>
        <v/>
      </c>
      <c r="K10" s="106">
        <v>0.5</v>
      </c>
      <c r="L10" s="107">
        <v>1.5</v>
      </c>
      <c r="M10" s="107">
        <v>20</v>
      </c>
      <c r="N10" s="107">
        <v>1</v>
      </c>
      <c r="O10" s="43" t="str">
        <f t="shared" ref="O10:O49" si="0">IF(OR(ISBLANK(Sample_volume_mL),ISBLANK(Total_volume_assay_mL),ISBLANK(Incubation_time_min),ISBLANK(Dilution_fold),Average_absorbance="",Dilution_fold=0),"",(Average_absorbance/Incubation_time_min)*(Total_volume_assay_mL/Sample_volume_mL)*(1/16.6)*Dilution_fold)</f>
        <v/>
      </c>
      <c r="P10" s="108" t="str">
        <f>O10</f>
        <v/>
      </c>
      <c r="Q10" s="73">
        <v>0.5</v>
      </c>
      <c r="R10" s="72">
        <v>8</v>
      </c>
      <c r="S10" s="43" t="str">
        <f>IF(OR(ISBLANK(Sample_weight_g),ISBLANK(Extract_volume_mL),Analyte_Units_L=""),"",(Analyte_Units_L*(Extract_volume_mL/Sample_weight_g)))</f>
        <v/>
      </c>
      <c r="T10" s="108" t="str">
        <f>S10</f>
        <v/>
      </c>
      <c r="U10" s="1"/>
    </row>
    <row r="11" spans="1:58" x14ac:dyDescent="0.3">
      <c r="A11" s="2"/>
      <c r="B11" s="1"/>
      <c r="C11" s="39">
        <v>2</v>
      </c>
      <c r="D11" s="42"/>
      <c r="E11" s="72"/>
      <c r="F11" s="72"/>
      <c r="G11" s="73"/>
      <c r="H11" s="72"/>
      <c r="I11" s="74" t="str">
        <f t="shared" ref="I11:I49" si="1">IF(OR(COUNT(E11:F11)&lt;1,COUNT(G11:H11)&lt;1),"",((AVERAGE(G11:H11)-(AVERAGE(E11:F11)))))</f>
        <v/>
      </c>
      <c r="J11" s="71" t="str">
        <f t="shared" ref="J11:J49" si="2">IF(OR(ISNUMBER(Absorbance_A),ISNUMBER(Absorbance_B)),Average_absorbance,"")</f>
        <v/>
      </c>
      <c r="K11" s="106">
        <v>0.5</v>
      </c>
      <c r="L11" s="107">
        <v>1.5</v>
      </c>
      <c r="M11" s="107">
        <v>20</v>
      </c>
      <c r="N11" s="107">
        <v>1</v>
      </c>
      <c r="O11" s="43" t="str">
        <f t="shared" si="0"/>
        <v/>
      </c>
      <c r="P11" s="108" t="str">
        <f t="shared" ref="P11:P49" si="3">O11</f>
        <v/>
      </c>
      <c r="Q11" s="73">
        <v>0.5</v>
      </c>
      <c r="R11" s="72">
        <v>8</v>
      </c>
      <c r="S11" s="43" t="str">
        <f t="shared" ref="S11:S49" si="4">IF(OR(ISBLANK(Sample_weight_g),ISBLANK(Extract_volume_mL),Analyte_Units_L=""),"",(Analyte_Units_L*(Extract_volume_mL/Sample_weight_g)))</f>
        <v/>
      </c>
      <c r="T11" s="108" t="str">
        <f t="shared" ref="T11:T49" si="5">S11</f>
        <v/>
      </c>
      <c r="U11" s="1"/>
    </row>
    <row r="12" spans="1:58" x14ac:dyDescent="0.3">
      <c r="A12" s="2"/>
      <c r="B12" s="1"/>
      <c r="C12" s="39">
        <v>3</v>
      </c>
      <c r="D12" s="42"/>
      <c r="E12" s="72"/>
      <c r="F12" s="72"/>
      <c r="G12" s="73"/>
      <c r="H12" s="72"/>
      <c r="I12" s="74" t="str">
        <f t="shared" si="1"/>
        <v/>
      </c>
      <c r="J12" s="71" t="str">
        <f t="shared" si="2"/>
        <v/>
      </c>
      <c r="K12" s="106">
        <v>0.5</v>
      </c>
      <c r="L12" s="107">
        <v>1.5</v>
      </c>
      <c r="M12" s="107">
        <v>20</v>
      </c>
      <c r="N12" s="107">
        <v>1</v>
      </c>
      <c r="O12" s="43" t="str">
        <f t="shared" si="0"/>
        <v/>
      </c>
      <c r="P12" s="108" t="str">
        <f t="shared" si="3"/>
        <v/>
      </c>
      <c r="Q12" s="73">
        <v>0.5</v>
      </c>
      <c r="R12" s="72">
        <v>8</v>
      </c>
      <c r="S12" s="43" t="str">
        <f t="shared" si="4"/>
        <v/>
      </c>
      <c r="T12" s="108" t="str">
        <f t="shared" si="5"/>
        <v/>
      </c>
      <c r="U12" s="1"/>
    </row>
    <row r="13" spans="1:58" x14ac:dyDescent="0.3">
      <c r="A13" s="2"/>
      <c r="B13" s="1"/>
      <c r="C13" s="39">
        <v>4</v>
      </c>
      <c r="D13" s="42"/>
      <c r="E13" s="72"/>
      <c r="F13" s="72"/>
      <c r="G13" s="73"/>
      <c r="H13" s="72"/>
      <c r="I13" s="74" t="str">
        <f t="shared" si="1"/>
        <v/>
      </c>
      <c r="J13" s="71" t="str">
        <f t="shared" si="2"/>
        <v/>
      </c>
      <c r="K13" s="106">
        <v>0.5</v>
      </c>
      <c r="L13" s="107">
        <v>1.5</v>
      </c>
      <c r="M13" s="107">
        <v>20</v>
      </c>
      <c r="N13" s="107">
        <v>1</v>
      </c>
      <c r="O13" s="43" t="str">
        <f t="shared" si="0"/>
        <v/>
      </c>
      <c r="P13" s="108" t="str">
        <f t="shared" si="3"/>
        <v/>
      </c>
      <c r="Q13" s="73">
        <v>0.5</v>
      </c>
      <c r="R13" s="72">
        <v>8</v>
      </c>
      <c r="S13" s="43" t="str">
        <f t="shared" si="4"/>
        <v/>
      </c>
      <c r="T13" s="108" t="str">
        <f t="shared" si="5"/>
        <v/>
      </c>
      <c r="U13" s="1"/>
    </row>
    <row r="14" spans="1:58" x14ac:dyDescent="0.3">
      <c r="A14" s="2"/>
      <c r="B14" s="1"/>
      <c r="C14" s="39">
        <v>5</v>
      </c>
      <c r="D14" s="42"/>
      <c r="E14" s="72"/>
      <c r="F14" s="72"/>
      <c r="G14" s="73"/>
      <c r="H14" s="72"/>
      <c r="I14" s="74" t="str">
        <f t="shared" si="1"/>
        <v/>
      </c>
      <c r="J14" s="71" t="str">
        <f t="shared" si="2"/>
        <v/>
      </c>
      <c r="K14" s="106">
        <v>0.5</v>
      </c>
      <c r="L14" s="107">
        <v>1.5</v>
      </c>
      <c r="M14" s="107">
        <v>20</v>
      </c>
      <c r="N14" s="107">
        <v>1</v>
      </c>
      <c r="O14" s="43" t="str">
        <f t="shared" si="0"/>
        <v/>
      </c>
      <c r="P14" s="108" t="str">
        <f t="shared" si="3"/>
        <v/>
      </c>
      <c r="Q14" s="73">
        <v>0.5</v>
      </c>
      <c r="R14" s="72">
        <v>8</v>
      </c>
      <c r="S14" s="43" t="str">
        <f t="shared" si="4"/>
        <v/>
      </c>
      <c r="T14" s="108" t="str">
        <f t="shared" si="5"/>
        <v/>
      </c>
      <c r="U14" s="1"/>
    </row>
    <row r="15" spans="1:58" x14ac:dyDescent="0.3">
      <c r="A15" s="2"/>
      <c r="B15" s="1"/>
      <c r="C15" s="39">
        <v>6</v>
      </c>
      <c r="D15" s="42"/>
      <c r="E15" s="72"/>
      <c r="F15" s="72"/>
      <c r="G15" s="73"/>
      <c r="H15" s="72"/>
      <c r="I15" s="74" t="str">
        <f t="shared" si="1"/>
        <v/>
      </c>
      <c r="J15" s="71" t="str">
        <f t="shared" si="2"/>
        <v/>
      </c>
      <c r="K15" s="106">
        <v>0.5</v>
      </c>
      <c r="L15" s="107">
        <v>1.5</v>
      </c>
      <c r="M15" s="107">
        <v>20</v>
      </c>
      <c r="N15" s="107">
        <v>1</v>
      </c>
      <c r="O15" s="43" t="str">
        <f t="shared" si="0"/>
        <v/>
      </c>
      <c r="P15" s="108" t="str">
        <f t="shared" si="3"/>
        <v/>
      </c>
      <c r="Q15" s="73">
        <v>0.5</v>
      </c>
      <c r="R15" s="72">
        <v>8</v>
      </c>
      <c r="S15" s="43" t="str">
        <f t="shared" si="4"/>
        <v/>
      </c>
      <c r="T15" s="108" t="str">
        <f t="shared" si="5"/>
        <v/>
      </c>
      <c r="U15" s="1"/>
    </row>
    <row r="16" spans="1:58" x14ac:dyDescent="0.3">
      <c r="A16" s="2"/>
      <c r="B16" s="1"/>
      <c r="C16" s="39">
        <v>7</v>
      </c>
      <c r="D16" s="42"/>
      <c r="E16" s="72"/>
      <c r="F16" s="72"/>
      <c r="G16" s="73"/>
      <c r="H16" s="72"/>
      <c r="I16" s="74" t="str">
        <f t="shared" si="1"/>
        <v/>
      </c>
      <c r="J16" s="71" t="str">
        <f t="shared" si="2"/>
        <v/>
      </c>
      <c r="K16" s="106">
        <v>0.5</v>
      </c>
      <c r="L16" s="107">
        <v>1.5</v>
      </c>
      <c r="M16" s="107">
        <v>20</v>
      </c>
      <c r="N16" s="107">
        <v>1</v>
      </c>
      <c r="O16" s="43" t="str">
        <f t="shared" si="0"/>
        <v/>
      </c>
      <c r="P16" s="108" t="str">
        <f t="shared" si="3"/>
        <v/>
      </c>
      <c r="Q16" s="73">
        <v>0.5</v>
      </c>
      <c r="R16" s="72">
        <v>8</v>
      </c>
      <c r="S16" s="43" t="str">
        <f t="shared" si="4"/>
        <v/>
      </c>
      <c r="T16" s="108" t="str">
        <f t="shared" si="5"/>
        <v/>
      </c>
      <c r="U16" s="1"/>
    </row>
    <row r="17" spans="1:21" x14ac:dyDescent="0.3">
      <c r="A17" s="2"/>
      <c r="B17" s="1"/>
      <c r="C17" s="39">
        <v>8</v>
      </c>
      <c r="D17" s="42"/>
      <c r="E17" s="72"/>
      <c r="F17" s="72"/>
      <c r="G17" s="73"/>
      <c r="H17" s="72"/>
      <c r="I17" s="74" t="str">
        <f t="shared" si="1"/>
        <v/>
      </c>
      <c r="J17" s="71" t="str">
        <f t="shared" si="2"/>
        <v/>
      </c>
      <c r="K17" s="106">
        <v>0.5</v>
      </c>
      <c r="L17" s="107">
        <v>1.5</v>
      </c>
      <c r="M17" s="107">
        <v>20</v>
      </c>
      <c r="N17" s="107">
        <v>1</v>
      </c>
      <c r="O17" s="43" t="str">
        <f t="shared" si="0"/>
        <v/>
      </c>
      <c r="P17" s="108" t="str">
        <f t="shared" si="3"/>
        <v/>
      </c>
      <c r="Q17" s="73">
        <v>0.5</v>
      </c>
      <c r="R17" s="72">
        <v>8</v>
      </c>
      <c r="S17" s="43" t="str">
        <f t="shared" si="4"/>
        <v/>
      </c>
      <c r="T17" s="108" t="str">
        <f t="shared" si="5"/>
        <v/>
      </c>
      <c r="U17" s="1"/>
    </row>
    <row r="18" spans="1:21" x14ac:dyDescent="0.3">
      <c r="A18" s="2"/>
      <c r="B18" s="1"/>
      <c r="C18" s="39">
        <v>9</v>
      </c>
      <c r="D18" s="42"/>
      <c r="E18" s="72"/>
      <c r="F18" s="72"/>
      <c r="G18" s="73"/>
      <c r="H18" s="72"/>
      <c r="I18" s="74" t="str">
        <f t="shared" si="1"/>
        <v/>
      </c>
      <c r="J18" s="71" t="str">
        <f t="shared" si="2"/>
        <v/>
      </c>
      <c r="K18" s="106">
        <v>0.5</v>
      </c>
      <c r="L18" s="107">
        <v>1.5</v>
      </c>
      <c r="M18" s="107">
        <v>20</v>
      </c>
      <c r="N18" s="107">
        <v>1</v>
      </c>
      <c r="O18" s="43" t="str">
        <f t="shared" si="0"/>
        <v/>
      </c>
      <c r="P18" s="108" t="str">
        <f t="shared" si="3"/>
        <v/>
      </c>
      <c r="Q18" s="73">
        <v>0.5</v>
      </c>
      <c r="R18" s="72">
        <v>8</v>
      </c>
      <c r="S18" s="43" t="str">
        <f t="shared" si="4"/>
        <v/>
      </c>
      <c r="T18" s="108" t="str">
        <f t="shared" si="5"/>
        <v/>
      </c>
      <c r="U18" s="1"/>
    </row>
    <row r="19" spans="1:21" x14ac:dyDescent="0.3">
      <c r="A19" s="2"/>
      <c r="B19" s="1"/>
      <c r="C19" s="39">
        <v>10</v>
      </c>
      <c r="D19" s="42"/>
      <c r="E19" s="72"/>
      <c r="F19" s="72"/>
      <c r="G19" s="73"/>
      <c r="H19" s="72"/>
      <c r="I19" s="74" t="str">
        <f t="shared" si="1"/>
        <v/>
      </c>
      <c r="J19" s="71" t="str">
        <f t="shared" si="2"/>
        <v/>
      </c>
      <c r="K19" s="106">
        <v>0.5</v>
      </c>
      <c r="L19" s="107">
        <v>1.5</v>
      </c>
      <c r="M19" s="107">
        <v>20</v>
      </c>
      <c r="N19" s="107">
        <v>1</v>
      </c>
      <c r="O19" s="43" t="str">
        <f t="shared" si="0"/>
        <v/>
      </c>
      <c r="P19" s="108" t="str">
        <f t="shared" si="3"/>
        <v/>
      </c>
      <c r="Q19" s="73">
        <v>0.5</v>
      </c>
      <c r="R19" s="72">
        <v>8</v>
      </c>
      <c r="S19" s="43" t="str">
        <f t="shared" si="4"/>
        <v/>
      </c>
      <c r="T19" s="108" t="str">
        <f t="shared" si="5"/>
        <v/>
      </c>
      <c r="U19" s="1"/>
    </row>
    <row r="20" spans="1:21" x14ac:dyDescent="0.3">
      <c r="A20" s="2"/>
      <c r="B20" s="1"/>
      <c r="C20" s="39">
        <v>11</v>
      </c>
      <c r="D20" s="42"/>
      <c r="E20" s="72"/>
      <c r="F20" s="72"/>
      <c r="G20" s="73"/>
      <c r="H20" s="72"/>
      <c r="I20" s="74" t="str">
        <f t="shared" si="1"/>
        <v/>
      </c>
      <c r="J20" s="71" t="str">
        <f t="shared" si="2"/>
        <v/>
      </c>
      <c r="K20" s="106">
        <v>0.5</v>
      </c>
      <c r="L20" s="107">
        <v>1.5</v>
      </c>
      <c r="M20" s="107">
        <v>20</v>
      </c>
      <c r="N20" s="107">
        <v>1</v>
      </c>
      <c r="O20" s="43" t="str">
        <f t="shared" si="0"/>
        <v/>
      </c>
      <c r="P20" s="108" t="str">
        <f t="shared" si="3"/>
        <v/>
      </c>
      <c r="Q20" s="73">
        <v>0.5</v>
      </c>
      <c r="R20" s="72">
        <v>8</v>
      </c>
      <c r="S20" s="43" t="str">
        <f t="shared" si="4"/>
        <v/>
      </c>
      <c r="T20" s="108" t="str">
        <f t="shared" si="5"/>
        <v/>
      </c>
      <c r="U20" s="1"/>
    </row>
    <row r="21" spans="1:21" x14ac:dyDescent="0.3">
      <c r="A21" s="2"/>
      <c r="B21" s="1"/>
      <c r="C21" s="39">
        <v>12</v>
      </c>
      <c r="D21" s="42"/>
      <c r="E21" s="72"/>
      <c r="F21" s="72"/>
      <c r="G21" s="73"/>
      <c r="H21" s="72"/>
      <c r="I21" s="74" t="str">
        <f t="shared" si="1"/>
        <v/>
      </c>
      <c r="J21" s="71" t="str">
        <f t="shared" si="2"/>
        <v/>
      </c>
      <c r="K21" s="106">
        <v>0.5</v>
      </c>
      <c r="L21" s="107">
        <v>1.5</v>
      </c>
      <c r="M21" s="107">
        <v>20</v>
      </c>
      <c r="N21" s="107">
        <v>1</v>
      </c>
      <c r="O21" s="43" t="str">
        <f t="shared" si="0"/>
        <v/>
      </c>
      <c r="P21" s="108" t="str">
        <f t="shared" si="3"/>
        <v/>
      </c>
      <c r="Q21" s="73">
        <v>0.5</v>
      </c>
      <c r="R21" s="72">
        <v>8</v>
      </c>
      <c r="S21" s="43" t="str">
        <f t="shared" si="4"/>
        <v/>
      </c>
      <c r="T21" s="108" t="str">
        <f t="shared" si="5"/>
        <v/>
      </c>
      <c r="U21" s="1"/>
    </row>
    <row r="22" spans="1:21" x14ac:dyDescent="0.3">
      <c r="A22" s="2"/>
      <c r="B22" s="1"/>
      <c r="C22" s="39">
        <v>13</v>
      </c>
      <c r="D22" s="42"/>
      <c r="E22" s="72"/>
      <c r="F22" s="72"/>
      <c r="G22" s="73"/>
      <c r="H22" s="72"/>
      <c r="I22" s="74" t="str">
        <f t="shared" si="1"/>
        <v/>
      </c>
      <c r="J22" s="71" t="str">
        <f t="shared" si="2"/>
        <v/>
      </c>
      <c r="K22" s="106">
        <v>0.5</v>
      </c>
      <c r="L22" s="107">
        <v>1.5</v>
      </c>
      <c r="M22" s="107">
        <v>20</v>
      </c>
      <c r="N22" s="107">
        <v>1</v>
      </c>
      <c r="O22" s="43" t="str">
        <f t="shared" si="0"/>
        <v/>
      </c>
      <c r="P22" s="108" t="str">
        <f t="shared" si="3"/>
        <v/>
      </c>
      <c r="Q22" s="73">
        <v>0.5</v>
      </c>
      <c r="R22" s="72">
        <v>8</v>
      </c>
      <c r="S22" s="43" t="str">
        <f t="shared" si="4"/>
        <v/>
      </c>
      <c r="T22" s="108" t="str">
        <f t="shared" si="5"/>
        <v/>
      </c>
      <c r="U22" s="1"/>
    </row>
    <row r="23" spans="1:21" x14ac:dyDescent="0.3">
      <c r="A23" s="2"/>
      <c r="B23" s="1"/>
      <c r="C23" s="39">
        <v>14</v>
      </c>
      <c r="D23" s="42"/>
      <c r="E23" s="72"/>
      <c r="F23" s="72"/>
      <c r="G23" s="73"/>
      <c r="H23" s="72"/>
      <c r="I23" s="74" t="str">
        <f t="shared" si="1"/>
        <v/>
      </c>
      <c r="J23" s="71" t="str">
        <f t="shared" si="2"/>
        <v/>
      </c>
      <c r="K23" s="106">
        <v>0.5</v>
      </c>
      <c r="L23" s="107">
        <v>1.5</v>
      </c>
      <c r="M23" s="107">
        <v>20</v>
      </c>
      <c r="N23" s="107">
        <v>1</v>
      </c>
      <c r="O23" s="43" t="str">
        <f t="shared" si="0"/>
        <v/>
      </c>
      <c r="P23" s="108" t="str">
        <f t="shared" si="3"/>
        <v/>
      </c>
      <c r="Q23" s="73">
        <v>0.5</v>
      </c>
      <c r="R23" s="72">
        <v>8</v>
      </c>
      <c r="S23" s="43" t="str">
        <f t="shared" si="4"/>
        <v/>
      </c>
      <c r="T23" s="108" t="str">
        <f t="shared" si="5"/>
        <v/>
      </c>
      <c r="U23" s="1"/>
    </row>
    <row r="24" spans="1:21" x14ac:dyDescent="0.3">
      <c r="A24" s="2"/>
      <c r="B24" s="1"/>
      <c r="C24" s="39">
        <v>15</v>
      </c>
      <c r="D24" s="42"/>
      <c r="E24" s="72"/>
      <c r="F24" s="72"/>
      <c r="G24" s="73"/>
      <c r="H24" s="72"/>
      <c r="I24" s="74" t="str">
        <f t="shared" si="1"/>
        <v/>
      </c>
      <c r="J24" s="71" t="str">
        <f t="shared" si="2"/>
        <v/>
      </c>
      <c r="K24" s="106">
        <v>0.5</v>
      </c>
      <c r="L24" s="107">
        <v>1.5</v>
      </c>
      <c r="M24" s="107">
        <v>20</v>
      </c>
      <c r="N24" s="107">
        <v>1</v>
      </c>
      <c r="O24" s="43" t="str">
        <f t="shared" si="0"/>
        <v/>
      </c>
      <c r="P24" s="108" t="str">
        <f t="shared" si="3"/>
        <v/>
      </c>
      <c r="Q24" s="73">
        <v>0.5</v>
      </c>
      <c r="R24" s="72">
        <v>8</v>
      </c>
      <c r="S24" s="43" t="str">
        <f t="shared" si="4"/>
        <v/>
      </c>
      <c r="T24" s="108" t="str">
        <f t="shared" si="5"/>
        <v/>
      </c>
      <c r="U24" s="1"/>
    </row>
    <row r="25" spans="1:21" x14ac:dyDescent="0.3">
      <c r="A25" s="2"/>
      <c r="B25" s="1"/>
      <c r="C25" s="39">
        <v>16</v>
      </c>
      <c r="D25" s="42"/>
      <c r="E25" s="72"/>
      <c r="F25" s="72"/>
      <c r="G25" s="73"/>
      <c r="H25" s="72"/>
      <c r="I25" s="74" t="str">
        <f t="shared" si="1"/>
        <v/>
      </c>
      <c r="J25" s="71" t="str">
        <f t="shared" si="2"/>
        <v/>
      </c>
      <c r="K25" s="106">
        <v>0.5</v>
      </c>
      <c r="L25" s="107">
        <v>1.5</v>
      </c>
      <c r="M25" s="107">
        <v>20</v>
      </c>
      <c r="N25" s="107">
        <v>1</v>
      </c>
      <c r="O25" s="43" t="str">
        <f t="shared" si="0"/>
        <v/>
      </c>
      <c r="P25" s="108" t="str">
        <f t="shared" si="3"/>
        <v/>
      </c>
      <c r="Q25" s="73">
        <v>0.5</v>
      </c>
      <c r="R25" s="72">
        <v>8</v>
      </c>
      <c r="S25" s="43" t="str">
        <f t="shared" si="4"/>
        <v/>
      </c>
      <c r="T25" s="108" t="str">
        <f t="shared" si="5"/>
        <v/>
      </c>
      <c r="U25" s="1"/>
    </row>
    <row r="26" spans="1:21" x14ac:dyDescent="0.3">
      <c r="A26" s="2"/>
      <c r="B26" s="1"/>
      <c r="C26" s="39">
        <v>17</v>
      </c>
      <c r="D26" s="42"/>
      <c r="E26" s="72"/>
      <c r="F26" s="72"/>
      <c r="G26" s="73"/>
      <c r="H26" s="72"/>
      <c r="I26" s="74" t="str">
        <f t="shared" si="1"/>
        <v/>
      </c>
      <c r="J26" s="71" t="str">
        <f t="shared" si="2"/>
        <v/>
      </c>
      <c r="K26" s="106">
        <v>0.5</v>
      </c>
      <c r="L26" s="107">
        <v>1.5</v>
      </c>
      <c r="M26" s="107">
        <v>20</v>
      </c>
      <c r="N26" s="107">
        <v>1</v>
      </c>
      <c r="O26" s="43" t="str">
        <f t="shared" si="0"/>
        <v/>
      </c>
      <c r="P26" s="108" t="str">
        <f t="shared" si="3"/>
        <v/>
      </c>
      <c r="Q26" s="73">
        <v>0.5</v>
      </c>
      <c r="R26" s="72">
        <v>8</v>
      </c>
      <c r="S26" s="43" t="str">
        <f t="shared" si="4"/>
        <v/>
      </c>
      <c r="T26" s="108" t="str">
        <f t="shared" si="5"/>
        <v/>
      </c>
      <c r="U26" s="1"/>
    </row>
    <row r="27" spans="1:21" x14ac:dyDescent="0.3">
      <c r="A27" s="2"/>
      <c r="B27" s="1"/>
      <c r="C27" s="39">
        <v>18</v>
      </c>
      <c r="D27" s="42"/>
      <c r="E27" s="72"/>
      <c r="F27" s="72"/>
      <c r="G27" s="73"/>
      <c r="H27" s="72"/>
      <c r="I27" s="74" t="str">
        <f t="shared" si="1"/>
        <v/>
      </c>
      <c r="J27" s="71" t="str">
        <f t="shared" si="2"/>
        <v/>
      </c>
      <c r="K27" s="106">
        <v>0.5</v>
      </c>
      <c r="L27" s="107">
        <v>1.5</v>
      </c>
      <c r="M27" s="107">
        <v>20</v>
      </c>
      <c r="N27" s="107">
        <v>1</v>
      </c>
      <c r="O27" s="43" t="str">
        <f t="shared" si="0"/>
        <v/>
      </c>
      <c r="P27" s="108" t="str">
        <f t="shared" si="3"/>
        <v/>
      </c>
      <c r="Q27" s="73">
        <v>0.5</v>
      </c>
      <c r="R27" s="72">
        <v>8</v>
      </c>
      <c r="S27" s="43" t="str">
        <f t="shared" si="4"/>
        <v/>
      </c>
      <c r="T27" s="108" t="str">
        <f t="shared" si="5"/>
        <v/>
      </c>
      <c r="U27" s="1"/>
    </row>
    <row r="28" spans="1:21" x14ac:dyDescent="0.3">
      <c r="A28" s="2"/>
      <c r="B28" s="1"/>
      <c r="C28" s="39">
        <v>19</v>
      </c>
      <c r="D28" s="42"/>
      <c r="E28" s="72"/>
      <c r="F28" s="72"/>
      <c r="G28" s="73"/>
      <c r="H28" s="72"/>
      <c r="I28" s="74" t="str">
        <f t="shared" si="1"/>
        <v/>
      </c>
      <c r="J28" s="71" t="str">
        <f t="shared" si="2"/>
        <v/>
      </c>
      <c r="K28" s="106">
        <v>0.5</v>
      </c>
      <c r="L28" s="107">
        <v>1.5</v>
      </c>
      <c r="M28" s="107">
        <v>20</v>
      </c>
      <c r="N28" s="107">
        <v>1</v>
      </c>
      <c r="O28" s="43" t="str">
        <f t="shared" si="0"/>
        <v/>
      </c>
      <c r="P28" s="108" t="str">
        <f t="shared" si="3"/>
        <v/>
      </c>
      <c r="Q28" s="73">
        <v>0.5</v>
      </c>
      <c r="R28" s="72">
        <v>8</v>
      </c>
      <c r="S28" s="43" t="str">
        <f t="shared" si="4"/>
        <v/>
      </c>
      <c r="T28" s="108" t="str">
        <f t="shared" si="5"/>
        <v/>
      </c>
      <c r="U28" s="1"/>
    </row>
    <row r="29" spans="1:21" x14ac:dyDescent="0.3">
      <c r="A29" s="2"/>
      <c r="B29" s="1"/>
      <c r="C29" s="39">
        <v>20</v>
      </c>
      <c r="D29" s="42"/>
      <c r="E29" s="72"/>
      <c r="F29" s="72"/>
      <c r="G29" s="73"/>
      <c r="H29" s="72"/>
      <c r="I29" s="74" t="str">
        <f t="shared" si="1"/>
        <v/>
      </c>
      <c r="J29" s="71" t="str">
        <f t="shared" si="2"/>
        <v/>
      </c>
      <c r="K29" s="106">
        <v>0.5</v>
      </c>
      <c r="L29" s="107">
        <v>1.5</v>
      </c>
      <c r="M29" s="107">
        <v>20</v>
      </c>
      <c r="N29" s="107">
        <v>1</v>
      </c>
      <c r="O29" s="43" t="str">
        <f t="shared" si="0"/>
        <v/>
      </c>
      <c r="P29" s="108" t="str">
        <f t="shared" si="3"/>
        <v/>
      </c>
      <c r="Q29" s="73">
        <v>0.5</v>
      </c>
      <c r="R29" s="72">
        <v>8</v>
      </c>
      <c r="S29" s="43" t="str">
        <f t="shared" si="4"/>
        <v/>
      </c>
      <c r="T29" s="108" t="str">
        <f t="shared" si="5"/>
        <v/>
      </c>
      <c r="U29" s="1"/>
    </row>
    <row r="30" spans="1:21" x14ac:dyDescent="0.3">
      <c r="A30" s="2"/>
      <c r="B30" s="1"/>
      <c r="C30" s="39">
        <v>21</v>
      </c>
      <c r="D30" s="42"/>
      <c r="E30" s="72"/>
      <c r="F30" s="72"/>
      <c r="G30" s="73"/>
      <c r="H30" s="72"/>
      <c r="I30" s="74" t="str">
        <f t="shared" si="1"/>
        <v/>
      </c>
      <c r="J30" s="71" t="str">
        <f t="shared" si="2"/>
        <v/>
      </c>
      <c r="K30" s="106">
        <v>0.5</v>
      </c>
      <c r="L30" s="107">
        <v>1.5</v>
      </c>
      <c r="M30" s="107">
        <v>20</v>
      </c>
      <c r="N30" s="107">
        <v>1</v>
      </c>
      <c r="O30" s="43" t="str">
        <f t="shared" si="0"/>
        <v/>
      </c>
      <c r="P30" s="108" t="str">
        <f t="shared" si="3"/>
        <v/>
      </c>
      <c r="Q30" s="73">
        <v>0.5</v>
      </c>
      <c r="R30" s="72">
        <v>8</v>
      </c>
      <c r="S30" s="43" t="str">
        <f t="shared" si="4"/>
        <v/>
      </c>
      <c r="T30" s="108" t="str">
        <f t="shared" si="5"/>
        <v/>
      </c>
      <c r="U30" s="1"/>
    </row>
    <row r="31" spans="1:21" x14ac:dyDescent="0.3">
      <c r="A31" s="2"/>
      <c r="B31" s="1"/>
      <c r="C31" s="39">
        <v>22</v>
      </c>
      <c r="D31" s="42"/>
      <c r="E31" s="72"/>
      <c r="F31" s="72"/>
      <c r="G31" s="73"/>
      <c r="H31" s="72"/>
      <c r="I31" s="74" t="str">
        <f t="shared" si="1"/>
        <v/>
      </c>
      <c r="J31" s="71" t="str">
        <f t="shared" si="2"/>
        <v/>
      </c>
      <c r="K31" s="106">
        <v>0.5</v>
      </c>
      <c r="L31" s="107">
        <v>1.5</v>
      </c>
      <c r="M31" s="107">
        <v>20</v>
      </c>
      <c r="N31" s="107">
        <v>1</v>
      </c>
      <c r="O31" s="43" t="str">
        <f t="shared" si="0"/>
        <v/>
      </c>
      <c r="P31" s="108" t="str">
        <f t="shared" si="3"/>
        <v/>
      </c>
      <c r="Q31" s="73">
        <v>0.5</v>
      </c>
      <c r="R31" s="72">
        <v>8</v>
      </c>
      <c r="S31" s="43" t="str">
        <f t="shared" si="4"/>
        <v/>
      </c>
      <c r="T31" s="108" t="str">
        <f t="shared" si="5"/>
        <v/>
      </c>
      <c r="U31" s="1"/>
    </row>
    <row r="32" spans="1:21" x14ac:dyDescent="0.3">
      <c r="A32" s="2"/>
      <c r="B32" s="1"/>
      <c r="C32" s="39">
        <v>23</v>
      </c>
      <c r="D32" s="42"/>
      <c r="E32" s="72"/>
      <c r="F32" s="72"/>
      <c r="G32" s="73"/>
      <c r="H32" s="72"/>
      <c r="I32" s="74" t="str">
        <f t="shared" si="1"/>
        <v/>
      </c>
      <c r="J32" s="71" t="str">
        <f t="shared" si="2"/>
        <v/>
      </c>
      <c r="K32" s="106">
        <v>0.5</v>
      </c>
      <c r="L32" s="107">
        <v>1.5</v>
      </c>
      <c r="M32" s="107">
        <v>20</v>
      </c>
      <c r="N32" s="107">
        <v>1</v>
      </c>
      <c r="O32" s="43" t="str">
        <f t="shared" si="0"/>
        <v/>
      </c>
      <c r="P32" s="108" t="str">
        <f t="shared" si="3"/>
        <v/>
      </c>
      <c r="Q32" s="73">
        <v>0.5</v>
      </c>
      <c r="R32" s="72">
        <v>8</v>
      </c>
      <c r="S32" s="43" t="str">
        <f t="shared" si="4"/>
        <v/>
      </c>
      <c r="T32" s="108" t="str">
        <f t="shared" si="5"/>
        <v/>
      </c>
      <c r="U32" s="1"/>
    </row>
    <row r="33" spans="1:21" x14ac:dyDescent="0.3">
      <c r="A33" s="2"/>
      <c r="B33" s="1"/>
      <c r="C33" s="39">
        <v>24</v>
      </c>
      <c r="D33" s="42"/>
      <c r="E33" s="72"/>
      <c r="F33" s="72"/>
      <c r="G33" s="73"/>
      <c r="H33" s="72"/>
      <c r="I33" s="74" t="str">
        <f t="shared" si="1"/>
        <v/>
      </c>
      <c r="J33" s="71" t="str">
        <f t="shared" si="2"/>
        <v/>
      </c>
      <c r="K33" s="106">
        <v>0.5</v>
      </c>
      <c r="L33" s="107">
        <v>1.5</v>
      </c>
      <c r="M33" s="107">
        <v>20</v>
      </c>
      <c r="N33" s="107">
        <v>1</v>
      </c>
      <c r="O33" s="43" t="str">
        <f t="shared" si="0"/>
        <v/>
      </c>
      <c r="P33" s="108" t="str">
        <f t="shared" si="3"/>
        <v/>
      </c>
      <c r="Q33" s="73">
        <v>0.5</v>
      </c>
      <c r="R33" s="72">
        <v>8</v>
      </c>
      <c r="S33" s="43" t="str">
        <f t="shared" si="4"/>
        <v/>
      </c>
      <c r="T33" s="108" t="str">
        <f t="shared" si="5"/>
        <v/>
      </c>
      <c r="U33" s="1"/>
    </row>
    <row r="34" spans="1:21" x14ac:dyDescent="0.3">
      <c r="A34" s="2"/>
      <c r="B34" s="1"/>
      <c r="C34" s="39">
        <v>25</v>
      </c>
      <c r="D34" s="42"/>
      <c r="E34" s="72"/>
      <c r="F34" s="72"/>
      <c r="G34" s="73"/>
      <c r="H34" s="72"/>
      <c r="I34" s="74" t="str">
        <f t="shared" si="1"/>
        <v/>
      </c>
      <c r="J34" s="71" t="str">
        <f t="shared" si="2"/>
        <v/>
      </c>
      <c r="K34" s="106">
        <v>0.5</v>
      </c>
      <c r="L34" s="107">
        <v>1.5</v>
      </c>
      <c r="M34" s="107">
        <v>20</v>
      </c>
      <c r="N34" s="107">
        <v>1</v>
      </c>
      <c r="O34" s="43" t="str">
        <f t="shared" si="0"/>
        <v/>
      </c>
      <c r="P34" s="108" t="str">
        <f t="shared" si="3"/>
        <v/>
      </c>
      <c r="Q34" s="73">
        <v>0.5</v>
      </c>
      <c r="R34" s="72">
        <v>8</v>
      </c>
      <c r="S34" s="43" t="str">
        <f t="shared" si="4"/>
        <v/>
      </c>
      <c r="T34" s="108" t="str">
        <f t="shared" si="5"/>
        <v/>
      </c>
      <c r="U34" s="1"/>
    </row>
    <row r="35" spans="1:21" x14ac:dyDescent="0.3">
      <c r="A35" s="2"/>
      <c r="B35" s="1"/>
      <c r="C35" s="39">
        <v>26</v>
      </c>
      <c r="D35" s="42"/>
      <c r="E35" s="72"/>
      <c r="F35" s="72"/>
      <c r="G35" s="73"/>
      <c r="H35" s="72"/>
      <c r="I35" s="74" t="str">
        <f t="shared" si="1"/>
        <v/>
      </c>
      <c r="J35" s="71" t="str">
        <f t="shared" si="2"/>
        <v/>
      </c>
      <c r="K35" s="106">
        <v>0.5</v>
      </c>
      <c r="L35" s="107">
        <v>1.5</v>
      </c>
      <c r="M35" s="107">
        <v>20</v>
      </c>
      <c r="N35" s="107">
        <v>1</v>
      </c>
      <c r="O35" s="43" t="str">
        <f t="shared" si="0"/>
        <v/>
      </c>
      <c r="P35" s="108" t="str">
        <f t="shared" si="3"/>
        <v/>
      </c>
      <c r="Q35" s="73">
        <v>0.5</v>
      </c>
      <c r="R35" s="72">
        <v>8</v>
      </c>
      <c r="S35" s="43" t="str">
        <f t="shared" si="4"/>
        <v/>
      </c>
      <c r="T35" s="108" t="str">
        <f t="shared" si="5"/>
        <v/>
      </c>
      <c r="U35" s="1"/>
    </row>
    <row r="36" spans="1:21" x14ac:dyDescent="0.3">
      <c r="A36" s="2"/>
      <c r="B36" s="1"/>
      <c r="C36" s="39">
        <v>27</v>
      </c>
      <c r="D36" s="42"/>
      <c r="E36" s="72"/>
      <c r="F36" s="72"/>
      <c r="G36" s="73"/>
      <c r="H36" s="72"/>
      <c r="I36" s="74" t="str">
        <f t="shared" si="1"/>
        <v/>
      </c>
      <c r="J36" s="71" t="str">
        <f t="shared" si="2"/>
        <v/>
      </c>
      <c r="K36" s="106">
        <v>0.5</v>
      </c>
      <c r="L36" s="107">
        <v>1.5</v>
      </c>
      <c r="M36" s="107">
        <v>20</v>
      </c>
      <c r="N36" s="107">
        <v>1</v>
      </c>
      <c r="O36" s="43" t="str">
        <f t="shared" si="0"/>
        <v/>
      </c>
      <c r="P36" s="108" t="str">
        <f t="shared" si="3"/>
        <v/>
      </c>
      <c r="Q36" s="73">
        <v>0.5</v>
      </c>
      <c r="R36" s="72">
        <v>8</v>
      </c>
      <c r="S36" s="43" t="str">
        <f t="shared" si="4"/>
        <v/>
      </c>
      <c r="T36" s="108" t="str">
        <f t="shared" si="5"/>
        <v/>
      </c>
      <c r="U36" s="1"/>
    </row>
    <row r="37" spans="1:21" x14ac:dyDescent="0.3">
      <c r="A37" s="2"/>
      <c r="B37" s="1"/>
      <c r="C37" s="39">
        <v>28</v>
      </c>
      <c r="D37" s="42"/>
      <c r="E37" s="72"/>
      <c r="F37" s="72"/>
      <c r="G37" s="73"/>
      <c r="H37" s="72"/>
      <c r="I37" s="74" t="str">
        <f t="shared" si="1"/>
        <v/>
      </c>
      <c r="J37" s="71" t="str">
        <f t="shared" si="2"/>
        <v/>
      </c>
      <c r="K37" s="106">
        <v>0.5</v>
      </c>
      <c r="L37" s="107">
        <v>1.5</v>
      </c>
      <c r="M37" s="107">
        <v>20</v>
      </c>
      <c r="N37" s="107">
        <v>1</v>
      </c>
      <c r="O37" s="43" t="str">
        <f t="shared" si="0"/>
        <v/>
      </c>
      <c r="P37" s="108" t="str">
        <f t="shared" si="3"/>
        <v/>
      </c>
      <c r="Q37" s="73">
        <v>0.5</v>
      </c>
      <c r="R37" s="72">
        <v>8</v>
      </c>
      <c r="S37" s="43" t="str">
        <f t="shared" si="4"/>
        <v/>
      </c>
      <c r="T37" s="108" t="str">
        <f t="shared" si="5"/>
        <v/>
      </c>
      <c r="U37" s="1"/>
    </row>
    <row r="38" spans="1:21" x14ac:dyDescent="0.3">
      <c r="A38" s="2"/>
      <c r="B38" s="1"/>
      <c r="C38" s="39">
        <v>29</v>
      </c>
      <c r="D38" s="42"/>
      <c r="E38" s="72"/>
      <c r="F38" s="72"/>
      <c r="G38" s="73"/>
      <c r="H38" s="72"/>
      <c r="I38" s="74" t="str">
        <f t="shared" si="1"/>
        <v/>
      </c>
      <c r="J38" s="71" t="str">
        <f t="shared" si="2"/>
        <v/>
      </c>
      <c r="K38" s="106">
        <v>0.5</v>
      </c>
      <c r="L38" s="107">
        <v>1.5</v>
      </c>
      <c r="M38" s="107">
        <v>20</v>
      </c>
      <c r="N38" s="107">
        <v>1</v>
      </c>
      <c r="O38" s="43" t="str">
        <f t="shared" si="0"/>
        <v/>
      </c>
      <c r="P38" s="108" t="str">
        <f t="shared" si="3"/>
        <v/>
      </c>
      <c r="Q38" s="73">
        <v>0.5</v>
      </c>
      <c r="R38" s="72">
        <v>8</v>
      </c>
      <c r="S38" s="43" t="str">
        <f t="shared" si="4"/>
        <v/>
      </c>
      <c r="T38" s="108" t="str">
        <f t="shared" si="5"/>
        <v/>
      </c>
      <c r="U38" s="1"/>
    </row>
    <row r="39" spans="1:21" x14ac:dyDescent="0.3">
      <c r="A39" s="2"/>
      <c r="B39" s="1"/>
      <c r="C39" s="39">
        <v>30</v>
      </c>
      <c r="D39" s="42"/>
      <c r="E39" s="72"/>
      <c r="F39" s="72"/>
      <c r="G39" s="73"/>
      <c r="H39" s="72"/>
      <c r="I39" s="74" t="str">
        <f t="shared" si="1"/>
        <v/>
      </c>
      <c r="J39" s="71" t="str">
        <f t="shared" si="2"/>
        <v/>
      </c>
      <c r="K39" s="106">
        <v>0.5</v>
      </c>
      <c r="L39" s="107">
        <v>1.5</v>
      </c>
      <c r="M39" s="107">
        <v>20</v>
      </c>
      <c r="N39" s="107">
        <v>1</v>
      </c>
      <c r="O39" s="43" t="str">
        <f t="shared" si="0"/>
        <v/>
      </c>
      <c r="P39" s="108" t="str">
        <f t="shared" si="3"/>
        <v/>
      </c>
      <c r="Q39" s="73">
        <v>0.5</v>
      </c>
      <c r="R39" s="72">
        <v>8</v>
      </c>
      <c r="S39" s="43" t="str">
        <f t="shared" si="4"/>
        <v/>
      </c>
      <c r="T39" s="108" t="str">
        <f t="shared" si="5"/>
        <v/>
      </c>
      <c r="U39" s="1"/>
    </row>
    <row r="40" spans="1:21" x14ac:dyDescent="0.3">
      <c r="A40" s="2"/>
      <c r="B40" s="1"/>
      <c r="C40" s="39">
        <v>31</v>
      </c>
      <c r="D40" s="42"/>
      <c r="E40" s="72"/>
      <c r="F40" s="72"/>
      <c r="G40" s="73"/>
      <c r="H40" s="72"/>
      <c r="I40" s="74" t="str">
        <f t="shared" si="1"/>
        <v/>
      </c>
      <c r="J40" s="71" t="str">
        <f t="shared" si="2"/>
        <v/>
      </c>
      <c r="K40" s="106">
        <v>0.5</v>
      </c>
      <c r="L40" s="107">
        <v>1.5</v>
      </c>
      <c r="M40" s="107">
        <v>20</v>
      </c>
      <c r="N40" s="107">
        <v>1</v>
      </c>
      <c r="O40" s="43" t="str">
        <f t="shared" si="0"/>
        <v/>
      </c>
      <c r="P40" s="108" t="str">
        <f t="shared" si="3"/>
        <v/>
      </c>
      <c r="Q40" s="73">
        <v>0.5</v>
      </c>
      <c r="R40" s="72">
        <v>8</v>
      </c>
      <c r="S40" s="43" t="str">
        <f t="shared" si="4"/>
        <v/>
      </c>
      <c r="T40" s="108" t="str">
        <f t="shared" si="5"/>
        <v/>
      </c>
      <c r="U40" s="1"/>
    </row>
    <row r="41" spans="1:21" x14ac:dyDescent="0.3">
      <c r="A41" s="2"/>
      <c r="B41" s="1"/>
      <c r="C41" s="39">
        <v>32</v>
      </c>
      <c r="D41" s="42"/>
      <c r="E41" s="72"/>
      <c r="F41" s="72"/>
      <c r="G41" s="73"/>
      <c r="H41" s="72"/>
      <c r="I41" s="74" t="str">
        <f t="shared" si="1"/>
        <v/>
      </c>
      <c r="J41" s="71" t="str">
        <f t="shared" si="2"/>
        <v/>
      </c>
      <c r="K41" s="106">
        <v>0.5</v>
      </c>
      <c r="L41" s="107">
        <v>1.5</v>
      </c>
      <c r="M41" s="107">
        <v>20</v>
      </c>
      <c r="N41" s="107">
        <v>1</v>
      </c>
      <c r="O41" s="43" t="str">
        <f t="shared" si="0"/>
        <v/>
      </c>
      <c r="P41" s="108" t="str">
        <f t="shared" si="3"/>
        <v/>
      </c>
      <c r="Q41" s="73">
        <v>0.5</v>
      </c>
      <c r="R41" s="72">
        <v>8</v>
      </c>
      <c r="S41" s="43" t="str">
        <f t="shared" si="4"/>
        <v/>
      </c>
      <c r="T41" s="108" t="str">
        <f t="shared" si="5"/>
        <v/>
      </c>
      <c r="U41" s="1"/>
    </row>
    <row r="42" spans="1:21" x14ac:dyDescent="0.3">
      <c r="A42" s="2"/>
      <c r="B42" s="1"/>
      <c r="C42" s="39">
        <v>33</v>
      </c>
      <c r="D42" s="42"/>
      <c r="E42" s="72"/>
      <c r="F42" s="72"/>
      <c r="G42" s="73"/>
      <c r="H42" s="72"/>
      <c r="I42" s="74" t="str">
        <f t="shared" si="1"/>
        <v/>
      </c>
      <c r="J42" s="71" t="str">
        <f t="shared" si="2"/>
        <v/>
      </c>
      <c r="K42" s="106">
        <v>0.5</v>
      </c>
      <c r="L42" s="107">
        <v>1.5</v>
      </c>
      <c r="M42" s="107">
        <v>20</v>
      </c>
      <c r="N42" s="107">
        <v>1</v>
      </c>
      <c r="O42" s="43" t="str">
        <f t="shared" si="0"/>
        <v/>
      </c>
      <c r="P42" s="108" t="str">
        <f t="shared" si="3"/>
        <v/>
      </c>
      <c r="Q42" s="73">
        <v>0.5</v>
      </c>
      <c r="R42" s="72">
        <v>8</v>
      </c>
      <c r="S42" s="43" t="str">
        <f t="shared" si="4"/>
        <v/>
      </c>
      <c r="T42" s="108" t="str">
        <f t="shared" si="5"/>
        <v/>
      </c>
      <c r="U42" s="1"/>
    </row>
    <row r="43" spans="1:21" x14ac:dyDescent="0.3">
      <c r="A43" s="2"/>
      <c r="B43" s="1"/>
      <c r="C43" s="39">
        <v>34</v>
      </c>
      <c r="D43" s="42"/>
      <c r="E43" s="72"/>
      <c r="F43" s="72"/>
      <c r="G43" s="73"/>
      <c r="H43" s="72"/>
      <c r="I43" s="74" t="str">
        <f t="shared" si="1"/>
        <v/>
      </c>
      <c r="J43" s="71" t="str">
        <f t="shared" si="2"/>
        <v/>
      </c>
      <c r="K43" s="106">
        <v>0.5</v>
      </c>
      <c r="L43" s="107">
        <v>1.5</v>
      </c>
      <c r="M43" s="107">
        <v>20</v>
      </c>
      <c r="N43" s="107">
        <v>1</v>
      </c>
      <c r="O43" s="43" t="str">
        <f t="shared" si="0"/>
        <v/>
      </c>
      <c r="P43" s="108" t="str">
        <f t="shared" si="3"/>
        <v/>
      </c>
      <c r="Q43" s="73">
        <v>0.5</v>
      </c>
      <c r="R43" s="72">
        <v>8</v>
      </c>
      <c r="S43" s="43" t="str">
        <f t="shared" si="4"/>
        <v/>
      </c>
      <c r="T43" s="108" t="str">
        <f t="shared" si="5"/>
        <v/>
      </c>
      <c r="U43" s="1"/>
    </row>
    <row r="44" spans="1:21" x14ac:dyDescent="0.3">
      <c r="A44" s="2"/>
      <c r="B44" s="1"/>
      <c r="C44" s="39">
        <v>35</v>
      </c>
      <c r="D44" s="42"/>
      <c r="E44" s="72"/>
      <c r="F44" s="72"/>
      <c r="G44" s="73"/>
      <c r="H44" s="72"/>
      <c r="I44" s="74" t="str">
        <f t="shared" si="1"/>
        <v/>
      </c>
      <c r="J44" s="71" t="str">
        <f t="shared" si="2"/>
        <v/>
      </c>
      <c r="K44" s="106">
        <v>0.5</v>
      </c>
      <c r="L44" s="107">
        <v>1.5</v>
      </c>
      <c r="M44" s="107">
        <v>20</v>
      </c>
      <c r="N44" s="107">
        <v>1</v>
      </c>
      <c r="O44" s="43" t="str">
        <f t="shared" si="0"/>
        <v/>
      </c>
      <c r="P44" s="108" t="str">
        <f t="shared" si="3"/>
        <v/>
      </c>
      <c r="Q44" s="73">
        <v>0.5</v>
      </c>
      <c r="R44" s="72">
        <v>8</v>
      </c>
      <c r="S44" s="43" t="str">
        <f t="shared" si="4"/>
        <v/>
      </c>
      <c r="T44" s="108" t="str">
        <f t="shared" si="5"/>
        <v/>
      </c>
      <c r="U44" s="1"/>
    </row>
    <row r="45" spans="1:21" x14ac:dyDescent="0.3">
      <c r="A45" s="2"/>
      <c r="B45" s="1"/>
      <c r="C45" s="39">
        <v>36</v>
      </c>
      <c r="D45" s="42"/>
      <c r="E45" s="72"/>
      <c r="F45" s="72"/>
      <c r="G45" s="73"/>
      <c r="H45" s="72"/>
      <c r="I45" s="74" t="str">
        <f t="shared" si="1"/>
        <v/>
      </c>
      <c r="J45" s="71" t="str">
        <f t="shared" si="2"/>
        <v/>
      </c>
      <c r="K45" s="106">
        <v>0.5</v>
      </c>
      <c r="L45" s="107">
        <v>1.5</v>
      </c>
      <c r="M45" s="107">
        <v>20</v>
      </c>
      <c r="N45" s="107">
        <v>1</v>
      </c>
      <c r="O45" s="43" t="str">
        <f t="shared" si="0"/>
        <v/>
      </c>
      <c r="P45" s="108" t="str">
        <f t="shared" si="3"/>
        <v/>
      </c>
      <c r="Q45" s="73">
        <v>0.5</v>
      </c>
      <c r="R45" s="72">
        <v>8</v>
      </c>
      <c r="S45" s="43" t="str">
        <f t="shared" si="4"/>
        <v/>
      </c>
      <c r="T45" s="108" t="str">
        <f t="shared" si="5"/>
        <v/>
      </c>
      <c r="U45" s="1"/>
    </row>
    <row r="46" spans="1:21" x14ac:dyDescent="0.3">
      <c r="A46" s="2"/>
      <c r="B46" s="1"/>
      <c r="C46" s="39">
        <v>37</v>
      </c>
      <c r="D46" s="42"/>
      <c r="E46" s="72"/>
      <c r="F46" s="72"/>
      <c r="G46" s="73"/>
      <c r="H46" s="72"/>
      <c r="I46" s="74" t="str">
        <f t="shared" si="1"/>
        <v/>
      </c>
      <c r="J46" s="71" t="str">
        <f t="shared" si="2"/>
        <v/>
      </c>
      <c r="K46" s="106">
        <v>0.5</v>
      </c>
      <c r="L46" s="107">
        <v>1.5</v>
      </c>
      <c r="M46" s="107">
        <v>20</v>
      </c>
      <c r="N46" s="107">
        <v>1</v>
      </c>
      <c r="O46" s="43" t="str">
        <f t="shared" si="0"/>
        <v/>
      </c>
      <c r="P46" s="108" t="str">
        <f t="shared" si="3"/>
        <v/>
      </c>
      <c r="Q46" s="73">
        <v>0.5</v>
      </c>
      <c r="R46" s="72">
        <v>8</v>
      </c>
      <c r="S46" s="43" t="str">
        <f t="shared" si="4"/>
        <v/>
      </c>
      <c r="T46" s="108" t="str">
        <f t="shared" si="5"/>
        <v/>
      </c>
      <c r="U46" s="1"/>
    </row>
    <row r="47" spans="1:21" x14ac:dyDescent="0.3">
      <c r="A47" s="2"/>
      <c r="B47" s="1"/>
      <c r="C47" s="39">
        <v>38</v>
      </c>
      <c r="D47" s="42"/>
      <c r="E47" s="72"/>
      <c r="F47" s="72"/>
      <c r="G47" s="73"/>
      <c r="H47" s="72"/>
      <c r="I47" s="74" t="str">
        <f t="shared" si="1"/>
        <v/>
      </c>
      <c r="J47" s="71" t="str">
        <f t="shared" si="2"/>
        <v/>
      </c>
      <c r="K47" s="106">
        <v>0.5</v>
      </c>
      <c r="L47" s="107">
        <v>1.5</v>
      </c>
      <c r="M47" s="107">
        <v>20</v>
      </c>
      <c r="N47" s="107">
        <v>1</v>
      </c>
      <c r="O47" s="43" t="str">
        <f t="shared" si="0"/>
        <v/>
      </c>
      <c r="P47" s="108" t="str">
        <f t="shared" si="3"/>
        <v/>
      </c>
      <c r="Q47" s="73">
        <v>0.5</v>
      </c>
      <c r="R47" s="72">
        <v>8</v>
      </c>
      <c r="S47" s="43" t="str">
        <f t="shared" si="4"/>
        <v/>
      </c>
      <c r="T47" s="108" t="str">
        <f t="shared" si="5"/>
        <v/>
      </c>
      <c r="U47" s="1"/>
    </row>
    <row r="48" spans="1:21" x14ac:dyDescent="0.3">
      <c r="A48" s="2"/>
      <c r="B48" s="1"/>
      <c r="C48" s="39">
        <v>39</v>
      </c>
      <c r="D48" s="42"/>
      <c r="E48" s="72"/>
      <c r="F48" s="72"/>
      <c r="G48" s="73"/>
      <c r="H48" s="72"/>
      <c r="I48" s="74" t="str">
        <f t="shared" si="1"/>
        <v/>
      </c>
      <c r="J48" s="71" t="str">
        <f t="shared" si="2"/>
        <v/>
      </c>
      <c r="K48" s="106">
        <v>0.5</v>
      </c>
      <c r="L48" s="107">
        <v>1.5</v>
      </c>
      <c r="M48" s="107">
        <v>20</v>
      </c>
      <c r="N48" s="107">
        <v>1</v>
      </c>
      <c r="O48" s="43" t="str">
        <f t="shared" si="0"/>
        <v/>
      </c>
      <c r="P48" s="108" t="str">
        <f t="shared" si="3"/>
        <v/>
      </c>
      <c r="Q48" s="73">
        <v>0.5</v>
      </c>
      <c r="R48" s="72">
        <v>8</v>
      </c>
      <c r="S48" s="43" t="str">
        <f t="shared" si="4"/>
        <v/>
      </c>
      <c r="T48" s="108" t="str">
        <f t="shared" si="5"/>
        <v/>
      </c>
      <c r="U48" s="1"/>
    </row>
    <row r="49" spans="1:58" x14ac:dyDescent="0.3">
      <c r="A49" s="2"/>
      <c r="B49" s="1"/>
      <c r="C49" s="39">
        <v>40</v>
      </c>
      <c r="D49" s="42"/>
      <c r="E49" s="72"/>
      <c r="F49" s="72"/>
      <c r="G49" s="73"/>
      <c r="H49" s="72"/>
      <c r="I49" s="74" t="str">
        <f t="shared" si="1"/>
        <v/>
      </c>
      <c r="J49" s="71" t="str">
        <f t="shared" si="2"/>
        <v/>
      </c>
      <c r="K49" s="106">
        <v>0.5</v>
      </c>
      <c r="L49" s="107">
        <v>1.5</v>
      </c>
      <c r="M49" s="107">
        <v>20</v>
      </c>
      <c r="N49" s="107">
        <v>1</v>
      </c>
      <c r="O49" s="43" t="str">
        <f t="shared" si="0"/>
        <v/>
      </c>
      <c r="P49" s="108" t="str">
        <f t="shared" si="3"/>
        <v/>
      </c>
      <c r="Q49" s="73">
        <v>0.5</v>
      </c>
      <c r="R49" s="72">
        <v>8</v>
      </c>
      <c r="S49" s="43" t="str">
        <f t="shared" si="4"/>
        <v/>
      </c>
      <c r="T49" s="108" t="str">
        <f t="shared" si="5"/>
        <v/>
      </c>
      <c r="U49" s="1"/>
    </row>
    <row r="50" spans="1:58" x14ac:dyDescent="0.3">
      <c r="A50" s="2"/>
      <c r="B50" s="1"/>
      <c r="C50" s="22"/>
      <c r="D50" s="22"/>
      <c r="E50" s="23"/>
      <c r="F50" s="23"/>
      <c r="G50" s="23"/>
      <c r="H50" s="23"/>
      <c r="I50" s="23"/>
      <c r="J50" s="23"/>
      <c r="K50" s="23"/>
      <c r="L50" s="23"/>
      <c r="M50" s="23"/>
      <c r="N50" s="68"/>
      <c r="O50" s="23"/>
      <c r="P50" s="23"/>
      <c r="Q50" s="23"/>
      <c r="R50" s="68"/>
      <c r="S50" s="22"/>
      <c r="T50" s="22"/>
      <c r="U50" s="22"/>
      <c r="V50" s="112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</row>
    <row r="51" spans="1:58" x14ac:dyDescent="0.3">
      <c r="A51" s="2"/>
      <c r="B51" s="1"/>
      <c r="C51" s="22"/>
      <c r="D51" s="22"/>
      <c r="E51" s="23"/>
      <c r="F51" s="23"/>
      <c r="G51" s="23"/>
      <c r="H51" s="23"/>
      <c r="I51" s="23"/>
      <c r="J51" s="23"/>
      <c r="K51" s="23"/>
      <c r="L51" s="23"/>
      <c r="M51" s="23"/>
      <c r="N51" s="68"/>
      <c r="O51" s="23"/>
      <c r="P51" s="23"/>
      <c r="Q51" s="23"/>
      <c r="R51" s="68"/>
      <c r="S51" s="22"/>
      <c r="T51" s="22"/>
      <c r="U51" s="2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</row>
    <row r="52" spans="1:58" ht="9.1999999999999993" customHeight="1" x14ac:dyDescent="0.3">
      <c r="A52" s="2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69"/>
      <c r="O52" s="1"/>
      <c r="P52" s="1"/>
      <c r="Q52" s="1"/>
      <c r="R52" s="69"/>
      <c r="S52" s="1"/>
      <c r="T52" s="1"/>
      <c r="U52" s="1"/>
      <c r="V52" s="109"/>
      <c r="W52" s="109"/>
      <c r="X52" s="109"/>
      <c r="Y52" s="109"/>
      <c r="Z52" s="109"/>
      <c r="AA52" s="109"/>
      <c r="AB52" s="109"/>
      <c r="AC52" s="109"/>
      <c r="AD52" s="109"/>
      <c r="AE52" s="109"/>
      <c r="AF52" s="109"/>
      <c r="AG52" s="109"/>
      <c r="AH52" s="109"/>
      <c r="AI52" s="109"/>
      <c r="AJ52" s="109"/>
      <c r="AK52" s="109"/>
      <c r="AL52" s="109"/>
      <c r="AM52" s="109"/>
      <c r="AN52" s="109"/>
      <c r="AO52" s="109"/>
      <c r="AP52" s="109"/>
      <c r="AQ52" s="109"/>
      <c r="AR52" s="109"/>
      <c r="AS52" s="109"/>
      <c r="AT52" s="109"/>
      <c r="AU52" s="109"/>
      <c r="AV52" s="109"/>
      <c r="AW52" s="109"/>
      <c r="AX52" s="109"/>
      <c r="AY52" s="109"/>
      <c r="AZ52" s="109"/>
      <c r="BA52" s="109"/>
      <c r="BB52" s="109"/>
      <c r="BC52" s="109"/>
      <c r="BD52" s="109"/>
      <c r="BE52" s="109"/>
      <c r="BF52" s="109"/>
    </row>
    <row r="53" spans="1:58" ht="399.95" customHeight="1" x14ac:dyDescent="0.3"/>
  </sheetData>
  <sheetProtection password="8E71" sheet="1" objects="1" scenarios="1"/>
  <mergeCells count="3">
    <mergeCell ref="E5:G5"/>
    <mergeCell ref="G8:H8"/>
    <mergeCell ref="E8:F8"/>
  </mergeCells>
  <phoneticPr fontId="0" type="noConversion"/>
  <dataValidations count="1">
    <dataValidation allowBlank="1" showInputMessage="1" sqref="E50:IV65536 H9:H49 A1:D1048576 E8 E1:H7 G8:G49 E9:F49 I1:IV49"/>
  </dataValidations>
  <pageMargins left="0.59055118110236227" right="0.59055118110236227" top="0.59055118110236227" bottom="0.98425196850393704" header="0.51181102362204722" footer="0.51181102362204722"/>
  <pageSetup paperSize="9" fitToHeight="0" orientation="landscape" horizontalDpi="360" verticalDpi="360" r:id="rId1"/>
  <headerFooter alignWithMargins="0">
    <oddFooter>&amp;LPrinted on &amp;D, Page &amp;P of &amp;N</oddFooter>
  </headerFooter>
  <rowBreaks count="1" manualBreakCount="1">
    <brk id="38" min="1" max="1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17</vt:i4>
      </vt:variant>
    </vt:vector>
  </HeadingPairs>
  <TitlesOfParts>
    <vt:vector size="19" baseType="lpstr">
      <vt:lpstr>Instructions</vt:lpstr>
      <vt:lpstr>MegaCalc</vt:lpstr>
      <vt:lpstr>Absorbance_A</vt:lpstr>
      <vt:lpstr>Absorbance_B</vt:lpstr>
      <vt:lpstr>Analyte_Units_g</vt:lpstr>
      <vt:lpstr>Analyte_Units_L</vt:lpstr>
      <vt:lpstr>Average_absorbance</vt:lpstr>
      <vt:lpstr>Contact_us</vt:lpstr>
      <vt:lpstr>Dilution_fold</vt:lpstr>
      <vt:lpstr>Extract_volume_mL</vt:lpstr>
      <vt:lpstr>Incubation_time_min</vt:lpstr>
      <vt:lpstr>Instructions</vt:lpstr>
      <vt:lpstr>Instructions!Print_Area</vt:lpstr>
      <vt:lpstr>MegaCalc!Print_Area</vt:lpstr>
      <vt:lpstr>MegaCalc!Print_Titles</vt:lpstr>
      <vt:lpstr>Sample_volume_mL</vt:lpstr>
      <vt:lpstr>Sample_weight_g</vt:lpstr>
      <vt:lpstr>Total_volume_assay_mL</vt:lpstr>
      <vt:lpstr>use_mega_calculator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Megazyme</dc:creator>
  <cp:lastModifiedBy>Maciej Peplinski</cp:lastModifiedBy>
  <cp:lastPrinted>2005-02-08T23:06:41Z</cp:lastPrinted>
  <dcterms:created xsi:type="dcterms:W3CDTF">2004-10-05T18:50:23Z</dcterms:created>
  <dcterms:modified xsi:type="dcterms:W3CDTF">2019-09-13T10:45:32Z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1646962759</vt:i4>
  </property>
  <property fmtid="{D5CDD505-2E9C-101B-9397-08002B2CF9AE}" pid="3" name="_EmailSubject">
    <vt:lpwstr>Fixes</vt:lpwstr>
  </property>
  <property fmtid="{D5CDD505-2E9C-101B-9397-08002B2CF9AE}" pid="4" name="_AuthorEmail">
    <vt:lpwstr>noradevitt@eircom.net</vt:lpwstr>
  </property>
  <property fmtid="{D5CDD505-2E9C-101B-9397-08002B2CF9AE}" pid="5" name="_AuthorEmailDisplayName">
    <vt:lpwstr>Nora Devitt</vt:lpwstr>
  </property>
  <property fmtid="{D5CDD505-2E9C-101B-9397-08002B2CF9AE}" pid="6" name="_PreviousAdHocReviewCycleID">
    <vt:i4>-1054236838</vt:i4>
  </property>
  <property fmtid="{D5CDD505-2E9C-101B-9397-08002B2CF9AE}" pid="7" name="_ReviewingToolsShownOnce">
    <vt:lpwstr/>
  </property>
</Properties>
</file>